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worksheets/sheet18.xml" ContentType="application/vnd.openxmlformats-officedocument.spreadsheetml.worksheet+xml"/>
  <Override PartName="/xl/chartsheets/sheet16.xml" ContentType="application/vnd.openxmlformats-officedocument.spreadsheetml.chartsheet+xml"/>
  <Override PartName="/xl/worksheets/sheet19.xml" ContentType="application/vnd.openxmlformats-officedocument.spreadsheetml.worksheet+xml"/>
  <Override PartName="/xl/chartsheets/sheet17.xml" ContentType="application/vnd.openxmlformats-officedocument.spreadsheetml.chartsheet+xml"/>
  <Override PartName="/xl/worksheets/sheet20.xml" ContentType="application/vnd.openxmlformats-officedocument.spreadsheetml.worksheet+xml"/>
  <Override PartName="/xl/chartsheets/sheet18.xml" ContentType="application/vnd.openxmlformats-officedocument.spreadsheetml.chartsheet+xml"/>
  <Override PartName="/xl/worksheets/sheet21.xml" ContentType="application/vnd.openxmlformats-officedocument.spreadsheetml.worksheet+xml"/>
  <Override PartName="/xl/chartsheets/sheet19.xml" ContentType="application/vnd.openxmlformats-officedocument.spreadsheetml.chartsheet+xml"/>
  <Override PartName="/xl/worksheets/sheet22.xml" ContentType="application/vnd.openxmlformats-officedocument.spreadsheetml.worksheet+xml"/>
  <Override PartName="/xl/chartsheets/sheet20.xml" ContentType="application/vnd.openxmlformats-officedocument.spreadsheetml.chartsheet+xml"/>
  <Override PartName="/xl/worksheets/sheet23.xml" ContentType="application/vnd.openxmlformats-officedocument.spreadsheetml.worksheet+xml"/>
  <Override PartName="/xl/chartsheets/sheet21.xml" ContentType="application/vnd.openxmlformats-officedocument.spreadsheetml.chartsheet+xml"/>
  <Override PartName="/xl/worksheets/sheet24.xml" ContentType="application/vnd.openxmlformats-officedocument.spreadsheetml.worksheet+xml"/>
  <Override PartName="/xl/chartsheets/sheet22.xml" ContentType="application/vnd.openxmlformats-officedocument.spreadsheetml.chartsheet+xml"/>
  <Override PartName="/xl/worksheets/sheet25.xml" ContentType="application/vnd.openxmlformats-officedocument.spreadsheetml.worksheet+xml"/>
  <Override PartName="/xl/chartsheets/sheet23.xml" ContentType="application/vnd.openxmlformats-officedocument.spreadsheetml.chartsheet+xml"/>
  <Override PartName="/xl/worksheets/sheet26.xml" ContentType="application/vnd.openxmlformats-officedocument.spreadsheetml.worksheet+xml"/>
  <Override PartName="/xl/chartsheets/sheet24.xml" ContentType="application/vnd.openxmlformats-officedocument.spreadsheetml.chartsheet+xml"/>
  <Override PartName="/xl/worksheets/sheet27.xml" ContentType="application/vnd.openxmlformats-officedocument.spreadsheetml.worksheet+xml"/>
  <Override PartName="/xl/chartsheets/sheet25.xml" ContentType="application/vnd.openxmlformats-officedocument.spreadsheetml.chartsheet+xml"/>
  <Override PartName="/xl/worksheets/sheet28.xml" ContentType="application/vnd.openxmlformats-officedocument.spreadsheetml.worksheet+xml"/>
  <Override PartName="/xl/chartsheets/sheet26.xml" ContentType="application/vnd.openxmlformats-officedocument.spreadsheetml.chartsheet+xml"/>
  <Override PartName="/xl/worksheets/sheet29.xml" ContentType="application/vnd.openxmlformats-officedocument.spreadsheetml.worksheet+xml"/>
  <Override PartName="/xl/chartsheets/sheet27.xml" ContentType="application/vnd.openxmlformats-officedocument.spreadsheetml.chartsheet+xml"/>
  <Override PartName="/xl/worksheets/sheet30.xml" ContentType="application/vnd.openxmlformats-officedocument.spreadsheetml.worksheet+xml"/>
  <Override PartName="/xl/chartsheets/sheet28.xml" ContentType="application/vnd.openxmlformats-officedocument.spreadsheetml.chartsheet+xml"/>
  <Override PartName="/xl/worksheets/sheet31.xml" ContentType="application/vnd.openxmlformats-officedocument.spreadsheetml.worksheet+xml"/>
  <Override PartName="/xl/chartsheets/sheet29.xml" ContentType="application/vnd.openxmlformats-officedocument.spreadsheetml.chartsheet+xml"/>
  <Override PartName="/xl/worksheets/sheet32.xml" ContentType="application/vnd.openxmlformats-officedocument.spreadsheetml.worksheet+xml"/>
  <Override PartName="/xl/chartsheets/sheet30.xml" ContentType="application/vnd.openxmlformats-officedocument.spreadsheetml.chartsheet+xml"/>
  <Override PartName="/xl/worksheets/sheet33.xml" ContentType="application/vnd.openxmlformats-officedocument.spreadsheetml.worksheet+xml"/>
  <Override PartName="/xl/chartsheets/sheet31.xml" ContentType="application/vnd.openxmlformats-officedocument.spreadsheetml.chart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chartsheets/sheet32.xml" ContentType="application/vnd.openxmlformats-officedocument.spreadsheetml.chartsheet+xml"/>
  <Override PartName="/xl/worksheets/sheet55.xml" ContentType="application/vnd.openxmlformats-officedocument.spreadsheetml.worksheet+xml"/>
  <Override PartName="/xl/chartsheets/sheet33.xml" ContentType="application/vnd.openxmlformats-officedocument.spreadsheetml.chartsheet+xml"/>
  <Override PartName="/xl/worksheets/sheet56.xml" ContentType="application/vnd.openxmlformats-officedocument.spreadsheetml.worksheet+xml"/>
  <Override PartName="/xl/chartsheets/sheet34.xml" ContentType="application/vnd.openxmlformats-officedocument.spreadsheetml.chartsheet+xml"/>
  <Override PartName="/xl/worksheets/sheet57.xml" ContentType="application/vnd.openxmlformats-officedocument.spreadsheetml.worksheet+xml"/>
  <Override PartName="/xl/chartsheets/sheet35.xml" ContentType="application/vnd.openxmlformats-officedocument.spreadsheetml.chart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theme/themeOverride3.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theme/themeOverride5.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25.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26.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27.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28.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29.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30.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1.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drawings/drawing65.xml" ContentType="application/vnd.openxmlformats-officedocument.drawing+xml"/>
  <Override PartName="/xl/charts/chart32.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3.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4.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35.xml" ContentType="application/vnd.openxmlformats-officedocument.drawingml.chart+xml"/>
  <Override PartName="/xl/drawings/drawing7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5330" windowHeight="6870" tabRatio="873"/>
  </bookViews>
  <sheets>
    <sheet name="index" sheetId="523" r:id="rId1"/>
    <sheet name="Exec_sum" sheetId="462" r:id="rId2"/>
    <sheet name="Table 1.1" sheetId="272" r:id="rId3"/>
    <sheet name="Fig 1.1" sheetId="274" r:id="rId4"/>
    <sheet name="Data 1.1" sheetId="275" r:id="rId5"/>
    <sheet name="Fig 1.2" sheetId="461" r:id="rId6"/>
    <sheet name="Data 1.2" sheetId="378" r:id="rId7"/>
    <sheet name="Fig 1.3" sheetId="460" r:id="rId8"/>
    <sheet name="Data 1.3" sheetId="459" r:id="rId9"/>
    <sheet name="Fig 1.4" sheetId="284" r:id="rId10"/>
    <sheet name="Data 1.4" sheetId="285" r:id="rId11"/>
    <sheet name="Fig 1.5" sheetId="385" r:id="rId12"/>
    <sheet name="Data 1.5" sheetId="384" r:id="rId13"/>
    <sheet name="Fig 1.6" sheetId="363" r:id="rId14"/>
    <sheet name="Data 1.6" sheetId="364" r:id="rId15"/>
    <sheet name="Fig 1.7" sheetId="355" r:id="rId16"/>
    <sheet name="Data 1.7" sheetId="356" r:id="rId17"/>
    <sheet name="Fig 1.8" sheetId="359" r:id="rId18"/>
    <sheet name="Data 1.8" sheetId="360" r:id="rId19"/>
    <sheet name="Fig 1.9" sheetId="387" r:id="rId20"/>
    <sheet name="Data 1.9" sheetId="386" r:id="rId21"/>
    <sheet name="Fig 1.10" sheetId="342" r:id="rId22"/>
    <sheet name="Data 1.10" sheetId="343" r:id="rId23"/>
    <sheet name="Fig 1.11" sheetId="391" r:id="rId24"/>
    <sheet name="Data 1.11" sheetId="390" r:id="rId25"/>
    <sheet name="Fig 1.12" sheetId="463" r:id="rId26"/>
    <sheet name="Data 1.12" sheetId="362" r:id="rId27"/>
    <sheet name="Fig 1.13" sheetId="456" r:id="rId28"/>
    <sheet name="Data 1.13" sheetId="457" r:id="rId29"/>
    <sheet name="Fig 1.14" sheetId="350" r:id="rId30"/>
    <sheet name="Data 1.14" sheetId="351" r:id="rId31"/>
    <sheet name="Fig 1.15" sheetId="381" r:id="rId32"/>
    <sheet name="Data 1.15" sheetId="380" r:id="rId33"/>
    <sheet name="Fig 1.16" sheetId="357" r:id="rId34"/>
    <sheet name="Data 1.16" sheetId="358" r:id="rId35"/>
    <sheet name="Fig 2.1" sheetId="475" r:id="rId36"/>
    <sheet name="Data Fig 2.1" sheetId="476" r:id="rId37"/>
    <sheet name="Fig 2.2" sheetId="477" r:id="rId38"/>
    <sheet name="Data Fig 2.2" sheetId="478" r:id="rId39"/>
    <sheet name="Fig 2.3" sheetId="479" r:id="rId40"/>
    <sheet name="Data Fig 2.3" sheetId="480" r:id="rId41"/>
    <sheet name="Fig 2.4" sheetId="481" r:id="rId42"/>
    <sheet name="Data Fig 2.4" sheetId="482" r:id="rId43"/>
    <sheet name="Fig 2.5" sheetId="483" r:id="rId44"/>
    <sheet name="Data Fig 2.5" sheetId="484" r:id="rId45"/>
    <sheet name="Fig 2.6" sheetId="485" r:id="rId46"/>
    <sheet name="Data Fig 2.6" sheetId="486" r:id="rId47"/>
    <sheet name="Fig 2.7" sheetId="487" r:id="rId48"/>
    <sheet name="Data Fig 2.7" sheetId="488" r:id="rId49"/>
    <sheet name="Fig 2.8" sheetId="489" r:id="rId50"/>
    <sheet name="Data Fig 2.8" sheetId="490" r:id="rId51"/>
    <sheet name="Fig 2.9" sheetId="491" r:id="rId52"/>
    <sheet name="Data Fig 2.9" sheetId="492" r:id="rId53"/>
    <sheet name="Fig 2.10" sheetId="493" r:id="rId54"/>
    <sheet name="Data Fig 2.10" sheetId="494" r:id="rId55"/>
    <sheet name="Fig 2.11" sheetId="495" r:id="rId56"/>
    <sheet name="Data Fig 2.11" sheetId="496" r:id="rId57"/>
    <sheet name="Fig 2.12" sheetId="497" r:id="rId58"/>
    <sheet name="Data Fig 2.12" sheetId="498" r:id="rId59"/>
    <sheet name="Fig 2.13" sheetId="499" r:id="rId60"/>
    <sheet name="Data Fig 2.13" sheetId="500" r:id="rId61"/>
    <sheet name="Fig 2.14" sheetId="501" r:id="rId62"/>
    <sheet name="Data Fig 2.14" sheetId="502" r:id="rId63"/>
    <sheet name="Fig 2.15" sheetId="503" r:id="rId64"/>
    <sheet name="Data Fig 2.15" sheetId="504" r:id="rId65"/>
    <sheet name="Summary" sheetId="505" r:id="rId66"/>
    <sheet name="Table 2.1" sheetId="506" r:id="rId67"/>
    <sheet name="Table 2.2" sheetId="507" r:id="rId68"/>
    <sheet name="Table 2.3" sheetId="508" r:id="rId69"/>
    <sheet name="Table 2.4" sheetId="509" r:id="rId70"/>
    <sheet name="Table 2.5" sheetId="510" r:id="rId71"/>
    <sheet name="Table 2.6" sheetId="511" r:id="rId72"/>
    <sheet name="Table 2.7" sheetId="512" r:id="rId73"/>
    <sheet name="Table 2.8" sheetId="513" r:id="rId74"/>
    <sheet name="Table 2.9" sheetId="514" r:id="rId75"/>
    <sheet name="Table 2.10" sheetId="515" r:id="rId76"/>
    <sheet name="Table 2.11" sheetId="516" r:id="rId77"/>
    <sheet name="Table 2.12" sheetId="517" r:id="rId78"/>
    <sheet name="Table 2.13" sheetId="518" r:id="rId79"/>
    <sheet name="Table 2.14" sheetId="519" r:id="rId80"/>
    <sheet name="Table 2.15" sheetId="520" r:id="rId81"/>
    <sheet name="Table 2.16" sheetId="521" r:id="rId82"/>
    <sheet name="Table 2.17" sheetId="522" r:id="rId83"/>
    <sheet name="Table 3.1 " sheetId="464" r:id="rId84"/>
    <sheet name="Table 3.2" sheetId="465" r:id="rId85"/>
    <sheet name="Figure 3.1" sheetId="466" r:id="rId86"/>
    <sheet name="Data 3.1" sheetId="467" r:id="rId87"/>
    <sheet name="Fig 3.2" sheetId="468" r:id="rId88"/>
    <sheet name="Data 3.2" sheetId="469" r:id="rId89"/>
    <sheet name="Fig 3.3" sheetId="470" r:id="rId90"/>
    <sheet name="Data 3.3" sheetId="471" r:id="rId91"/>
    <sheet name="Fig 3.4" sheetId="472" r:id="rId92"/>
    <sheet name="Data 3.4" sheetId="473" r:id="rId9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516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Regression_Int" hidden="1">1</definedName>
    <definedName name="ExternalData_1" localSheetId="86" hidden="1">'Data 3.1'!#REF!</definedName>
    <definedName name="ExternalData_1" localSheetId="88" hidden="1">'Data 3.2'!#REF!</definedName>
    <definedName name="ExternalData_1" localSheetId="90" hidden="1">'Data 3.3'!#REF!</definedName>
    <definedName name="ExternalData_1" localSheetId="92" hidden="1">'Data 3.4'!#REF!</definedName>
    <definedName name="ExternalData_2" localSheetId="86" hidden="1">'Data 3.1'!#REF!</definedName>
    <definedName name="ExternalData_2" localSheetId="88" hidden="1">'Data 3.2'!#REF!</definedName>
    <definedName name="ExternalData_2" localSheetId="90" hidden="1">'Data 3.3'!#REF!</definedName>
    <definedName name="ExternalData_2" localSheetId="92" hidden="1">'Data 3.4'!#REF!</definedName>
    <definedName name="ExternalData_3" localSheetId="86" hidden="1">'Data 3.1'!#REF!</definedName>
    <definedName name="ExternalData_3" localSheetId="88" hidden="1">'Data 3.2'!#REF!</definedName>
    <definedName name="ExternalData_3" localSheetId="90" hidden="1">'Data 3.3'!#REF!</definedName>
    <definedName name="ExternalData_3" localSheetId="92" hidden="1">'Data 3.4'!#REF!</definedName>
    <definedName name="ExternalData_4" localSheetId="86" hidden="1">'Data 3.1'!#REF!</definedName>
    <definedName name="ExternalData_4" localSheetId="88" hidden="1">'Data 3.2'!#REF!</definedName>
    <definedName name="ExternalData_4" localSheetId="90" hidden="1">'Data 3.3'!#REF!</definedName>
    <definedName name="ExternalData_4" localSheetId="92" hidden="1">'Data 3.4'!#REF!</definedName>
    <definedName name="Pal_Workbook_GUID" hidden="1">"9AP16616LWPZUH5ABK5MW346"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 hidden="1">{"CASH BALANCING",#N/A,FALSE,"CASH";"CASH REPORT",#N/A,FALSE,"CASH"}</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wfwr" hidden="1">{"CASH BALANCING",#N/A,FALSE,"CASH";"CASH REPORT",#N/A,FALSE,"CASH"}</definedName>
    <definedName name="wrn.CASH._.REPORT." localSheetId="36" hidden="1">{"CASH BALANCING",#N/A,FALSE,"CASH";"CASH REPORT",#N/A,FALSE,"CASH"}</definedName>
    <definedName name="wrn.CASH._.REPORT." localSheetId="38" hidden="1">{"CASH BALANCING",#N/A,FALSE,"CASH";"CASH REPORT",#N/A,FALSE,"CASH"}</definedName>
    <definedName name="wrn.CASH._.REPORT." localSheetId="40" hidden="1">{"CASH BALANCING",#N/A,FALSE,"CASH";"CASH REPORT",#N/A,FALSE,"CASH"}</definedName>
    <definedName name="wrn.CASH._.REPORT." localSheetId="44" hidden="1">{"CASH BALANCING",#N/A,FALSE,"CASH";"CASH REPORT",#N/A,FALSE,"CASH"}</definedName>
    <definedName name="wrn.CASH._.REPORT." localSheetId="52" hidden="1">{"CASH BALANCING",#N/A,FALSE,"CASH";"CASH REPORT",#N/A,FALSE,"CASH"}</definedName>
    <definedName name="wrn.CASH._.REPORT." localSheetId="67" hidden="1">{"CASH BALANCING",#N/A,FALSE,"CASH";"CASH REPORT",#N/A,FALSE,"CASH"}</definedName>
    <definedName name="wrn.CASH._.REPORT." localSheetId="68" hidden="1">{"CASH BALANCING",#N/A,FALSE,"CASH";"CASH REPORT",#N/A,FALSE,"CASH"}</definedName>
    <definedName name="wrn.CASH._.REPORT." localSheetId="70" hidden="1">{"CASH BALANCING",#N/A,FALSE,"CASH";"CASH REPORT",#N/A,FALSE,"CASH"}</definedName>
    <definedName name="wrn.CASH._.REPORT." localSheetId="71" hidden="1">{"CASH BALANCING",#N/A,FALSE,"CASH";"CASH REPORT",#N/A,FALSE,"CASH"}</definedName>
    <definedName name="wrn.CASH._.REPORT." localSheetId="74" hidden="1">{"CASH BALANCING",#N/A,FALSE,"CASH";"CASH REPORT",#N/A,FALSE,"CASH"}</definedName>
    <definedName name="wrn.CASH._.REPORT." hidden="1">{"CASH BALANCING",#N/A,FALSE,"CASH";"CASH REPORT",#N/A,FALSE,"CASH"}</definedName>
    <definedName name="wrn.CASH._.SCHEDULE." localSheetId="36" hidden="1">{"DSBT",#N/A,FALSE,"DSBT";"CASHPAY",#N/A,FALSE,"CASHPAY"}</definedName>
    <definedName name="wrn.CASH._.SCHEDULE." localSheetId="38" hidden="1">{"DSBT",#N/A,FALSE,"DSBT";"CASHPAY",#N/A,FALSE,"CASHPAY"}</definedName>
    <definedName name="wrn.CASH._.SCHEDULE." localSheetId="40" hidden="1">{"DSBT",#N/A,FALSE,"DSBT";"CASHPAY",#N/A,FALSE,"CASHPAY"}</definedName>
    <definedName name="wrn.CASH._.SCHEDULE." localSheetId="44" hidden="1">{"DSBT",#N/A,FALSE,"DSBT";"CASHPAY",#N/A,FALSE,"CASHPAY"}</definedName>
    <definedName name="wrn.CASH._.SCHEDULE." localSheetId="52" hidden="1">{"DSBT",#N/A,FALSE,"DSBT";"CASHPAY",#N/A,FALSE,"CASHPAY"}</definedName>
    <definedName name="wrn.CASH._.SCHEDULE." localSheetId="67" hidden="1">{"DSBT",#N/A,FALSE,"DSBT";"CASHPAY",#N/A,FALSE,"CASHPAY"}</definedName>
    <definedName name="wrn.CASH._.SCHEDULE." localSheetId="68" hidden="1">{"DSBT",#N/A,FALSE,"DSBT";"CASHPAY",#N/A,FALSE,"CASHPAY"}</definedName>
    <definedName name="wrn.CASH._.SCHEDULE." localSheetId="70" hidden="1">{"DSBT",#N/A,FALSE,"DSBT";"CASHPAY",#N/A,FALSE,"CASHPAY"}</definedName>
    <definedName name="wrn.CASH._.SCHEDULE." localSheetId="71" hidden="1">{"DSBT",#N/A,FALSE,"DSBT";"CASHPAY",#N/A,FALSE,"CASHPAY"}</definedName>
    <definedName name="wrn.CASH._.SCHEDULE." localSheetId="74" hidden="1">{"DSBT",#N/A,FALSE,"DSBT";"CASHPAY",#N/A,FALSE,"CASHPAY"}</definedName>
    <definedName name="wrn.CASH._.SCHEDULE." hidden="1">{"DSBT",#N/A,FALSE,"DSBT";"CASHPAY",#N/A,FALSE,"CASHPAY"}</definedName>
    <definedName name="wrn.CASHDR._.PORT." localSheetId="36" hidden="1">{"CASH BALANCING",#N/A,FALSE,"CASH";"CASH REPORT",#N/A,FALSE,"CASH"}</definedName>
    <definedName name="wrn.CASHDR._.PORT." localSheetId="38" hidden="1">{"CASH BALANCING",#N/A,FALSE,"CASH";"CASH REPORT",#N/A,FALSE,"CASH"}</definedName>
    <definedName name="wrn.CASHDR._.PORT." localSheetId="40" hidden="1">{"CASH BALANCING",#N/A,FALSE,"CASH";"CASH REPORT",#N/A,FALSE,"CASH"}</definedName>
    <definedName name="wrn.CASHDR._.PORT." localSheetId="44" hidden="1">{"CASH BALANCING",#N/A,FALSE,"CASH";"CASH REPORT",#N/A,FALSE,"CASH"}</definedName>
    <definedName name="wrn.CASHDR._.PORT." localSheetId="52" hidden="1">{"CASH BALANCING",#N/A,FALSE,"CASH";"CASH REPORT",#N/A,FALSE,"CASH"}</definedName>
    <definedName name="wrn.CASHDR._.PORT." localSheetId="67" hidden="1">{"CASH BALANCING",#N/A,FALSE,"CASH";"CASH REPORT",#N/A,FALSE,"CASH"}</definedName>
    <definedName name="wrn.CASHDR._.PORT." localSheetId="68" hidden="1">{"CASH BALANCING",#N/A,FALSE,"CASH";"CASH REPORT",#N/A,FALSE,"CASH"}</definedName>
    <definedName name="wrn.CASHDR._.PORT." localSheetId="70" hidden="1">{"CASH BALANCING",#N/A,FALSE,"CASH";"CASH REPORT",#N/A,FALSE,"CASH"}</definedName>
    <definedName name="wrn.CASHDR._.PORT." localSheetId="71" hidden="1">{"CASH BALANCING",#N/A,FALSE,"CASH";"CASH REPORT",#N/A,FALSE,"CASH"}</definedName>
    <definedName name="wrn.CASHDR._.PORT." localSheetId="74" hidden="1">{"CASH BALANCING",#N/A,FALSE,"CASH";"CASH REPORT",#N/A,FALSE,"CASH"}</definedName>
    <definedName name="wrn.CASHDR._.PORT." hidden="1">{"CASH BALANCING",#N/A,FALSE,"CASH";"CASH REPORT",#N/A,FALSE,"CASH"}</definedName>
    <definedName name="wrn.DISBURSE." localSheetId="36" hidden="1">{"DISPAG1",#N/A,FALSE,"DISBURSE";"DISPAG2",#N/A,FALSE,"DISBURSE";"ACTDIS",#N/A,FALSE,"DISBURSE";"ACTOUT",#N/A,FALSE,"DISBURSE";"TOTDIFF",#N/A,FALSE,"DISBURSE";"REVDIS",#N/A,FALSE,"DISBURSE"}</definedName>
    <definedName name="wrn.DISBURSE." localSheetId="38" hidden="1">{"DISPAG1",#N/A,FALSE,"DISBURSE";"DISPAG2",#N/A,FALSE,"DISBURSE";"ACTDIS",#N/A,FALSE,"DISBURSE";"ACTOUT",#N/A,FALSE,"DISBURSE";"TOTDIFF",#N/A,FALSE,"DISBURSE";"REVDIS",#N/A,FALSE,"DISBURSE"}</definedName>
    <definedName name="wrn.DISBURSE." localSheetId="40" hidden="1">{"DISPAG1",#N/A,FALSE,"DISBURSE";"DISPAG2",#N/A,FALSE,"DISBURSE";"ACTDIS",#N/A,FALSE,"DISBURSE";"ACTOUT",#N/A,FALSE,"DISBURSE";"TOTDIFF",#N/A,FALSE,"DISBURSE";"REVDIS",#N/A,FALSE,"DISBURSE"}</definedName>
    <definedName name="wrn.DISBURSE." localSheetId="44" hidden="1">{"DISPAG1",#N/A,FALSE,"DISBURSE";"DISPAG2",#N/A,FALSE,"DISBURSE";"ACTDIS",#N/A,FALSE,"DISBURSE";"ACTOUT",#N/A,FALSE,"DISBURSE";"TOTDIFF",#N/A,FALSE,"DISBURSE";"REVDIS",#N/A,FALSE,"DISBURSE"}</definedName>
    <definedName name="wrn.DISBURSE." localSheetId="52" hidden="1">{"DISPAG1",#N/A,FALSE,"DISBURSE";"DISPAG2",#N/A,FALSE,"DISBURSE";"ACTDIS",#N/A,FALSE,"DISBURSE";"ACTOUT",#N/A,FALSE,"DISBURSE";"TOTDIFF",#N/A,FALSE,"DISBURSE";"REVDIS",#N/A,FALSE,"DISBURSE"}</definedName>
    <definedName name="wrn.DISBURSE." localSheetId="67" hidden="1">{"DISPAG1",#N/A,FALSE,"DISBURSE";"DISPAG2",#N/A,FALSE,"DISBURSE";"ACTDIS",#N/A,FALSE,"DISBURSE";"ACTOUT",#N/A,FALSE,"DISBURSE";"TOTDIFF",#N/A,FALSE,"DISBURSE";"REVDIS",#N/A,FALSE,"DISBURSE"}</definedName>
    <definedName name="wrn.DISBURSE." localSheetId="68" hidden="1">{"DISPAG1",#N/A,FALSE,"DISBURSE";"DISPAG2",#N/A,FALSE,"DISBURSE";"ACTDIS",#N/A,FALSE,"DISBURSE";"ACTOUT",#N/A,FALSE,"DISBURSE";"TOTDIFF",#N/A,FALSE,"DISBURSE";"REVDIS",#N/A,FALSE,"DISBURSE"}</definedName>
    <definedName name="wrn.DISBURSE." localSheetId="70" hidden="1">{"DISPAG1",#N/A,FALSE,"DISBURSE";"DISPAG2",#N/A,FALSE,"DISBURSE";"ACTDIS",#N/A,FALSE,"DISBURSE";"ACTOUT",#N/A,FALSE,"DISBURSE";"TOTDIFF",#N/A,FALSE,"DISBURSE";"REVDIS",#N/A,FALSE,"DISBURSE"}</definedName>
    <definedName name="wrn.DISBURSE." localSheetId="71" hidden="1">{"DISPAG1",#N/A,FALSE,"DISBURSE";"DISPAG2",#N/A,FALSE,"DISBURSE";"ACTDIS",#N/A,FALSE,"DISBURSE";"ACTOUT",#N/A,FALSE,"DISBURSE";"TOTDIFF",#N/A,FALSE,"DISBURSE";"REVDIS",#N/A,FALSE,"DISBURSE"}</definedName>
    <definedName name="wrn.DISBURSE." localSheetId="74" hidden="1">{"DISPAG1",#N/A,FALSE,"DISBURSE";"DISPAG2",#N/A,FALSE,"DISBURSE";"ACTDIS",#N/A,FALSE,"DISBURSE";"ACTOUT",#N/A,FALSE,"DISBURSE";"TOTDIFF",#N/A,FALSE,"DISBURSE";"REVDIS",#N/A,FALSE,"DISBURSE"}</definedName>
    <definedName name="wrn.DISBURSE." hidden="1">{"DISPAG1",#N/A,FALSE,"DISBURSE";"DISPAG2",#N/A,FALSE,"DISBURSE";"ACTDIS",#N/A,FALSE,"DISBURSE";"ACTOUT",#N/A,FALSE,"DISBURSE";"TOTDIFF",#N/A,FALSE,"DISBURSE";"REVDIS",#N/A,FALSE,"DISBURSE"}</definedName>
    <definedName name="wrn.FMRB." localSheetId="36" hidden="1">{"ESTIMATES",#N/A,FALSE,"CASH"}</definedName>
    <definedName name="wrn.FMRB." localSheetId="38" hidden="1">{"ESTIMATES",#N/A,FALSE,"CASH"}</definedName>
    <definedName name="wrn.FMRB." localSheetId="40" hidden="1">{"ESTIMATES",#N/A,FALSE,"CASH"}</definedName>
    <definedName name="wrn.FMRB." localSheetId="44" hidden="1">{"ESTIMATES",#N/A,FALSE,"CASH"}</definedName>
    <definedName name="wrn.FMRB." localSheetId="52" hidden="1">{"ESTIMATES",#N/A,FALSE,"CASH"}</definedName>
    <definedName name="wrn.FMRB." localSheetId="67" hidden="1">{"ESTIMATES",#N/A,FALSE,"CASH"}</definedName>
    <definedName name="wrn.FMRB." localSheetId="68" hidden="1">{"ESTIMATES",#N/A,FALSE,"CASH"}</definedName>
    <definedName name="wrn.FMRB." localSheetId="70" hidden="1">{"ESTIMATES",#N/A,FALSE,"CASH"}</definedName>
    <definedName name="wrn.FMRB." localSheetId="71" hidden="1">{"ESTIMATES",#N/A,FALSE,"CASH"}</definedName>
    <definedName name="wrn.FMRB." localSheetId="74" hidden="1">{"ESTIMATES",#N/A,FALSE,"CASH"}</definedName>
    <definedName name="wrn.FMRB." hidden="1">{"ESTIMATES",#N/A,FALSE,"CASH"}</definedName>
  </definedNames>
  <calcPr calcId="162913"/>
</workbook>
</file>

<file path=xl/calcChain.xml><?xml version="1.0" encoding="utf-8"?>
<calcChain xmlns="http://schemas.openxmlformats.org/spreadsheetml/2006/main">
  <c r="K12" i="516" l="1"/>
  <c r="J12" i="516"/>
  <c r="L12" i="516" s="1"/>
  <c r="I12" i="516"/>
  <c r="H12" i="516"/>
  <c r="G12" i="516"/>
  <c r="F12" i="516"/>
  <c r="E12" i="516"/>
  <c r="L11" i="516"/>
  <c r="J11" i="516"/>
  <c r="L10" i="516"/>
  <c r="J10" i="516"/>
  <c r="L9" i="516"/>
  <c r="J9" i="516"/>
  <c r="L8" i="516"/>
  <c r="J8" i="516"/>
  <c r="G22" i="484" l="1"/>
  <c r="F22" i="484"/>
  <c r="E22" i="484"/>
  <c r="D22" i="484"/>
  <c r="C22" i="484"/>
  <c r="H10" i="482"/>
  <c r="G10" i="482"/>
  <c r="H8" i="482"/>
  <c r="G8" i="482"/>
  <c r="H7" i="482"/>
  <c r="G7" i="482"/>
</calcChain>
</file>

<file path=xl/sharedStrings.xml><?xml version="1.0" encoding="utf-8"?>
<sst xmlns="http://schemas.openxmlformats.org/spreadsheetml/2006/main" count="917" uniqueCount="444">
  <si>
    <t>Actual</t>
  </si>
  <si>
    <t>Forecast</t>
  </si>
  <si>
    <t>Table 1.1 Economic forecasts</t>
  </si>
  <si>
    <t>Private consumption</t>
  </si>
  <si>
    <t>Public consumption</t>
  </si>
  <si>
    <t>Total consumption</t>
  </si>
  <si>
    <t>Residential investment</t>
  </si>
  <si>
    <r>
      <t>Business investment</t>
    </r>
    <r>
      <rPr>
        <vertAlign val="superscript"/>
        <sz val="11"/>
        <rFont val="Arial Narrow"/>
        <family val="2"/>
      </rPr>
      <t>1</t>
    </r>
  </si>
  <si>
    <t>Total investment</t>
  </si>
  <si>
    <r>
      <t>Stock change</t>
    </r>
    <r>
      <rPr>
        <vertAlign val="superscript"/>
        <sz val="11"/>
        <rFont val="Arial Narrow"/>
        <family val="2"/>
      </rPr>
      <t>2</t>
    </r>
  </si>
  <si>
    <t>Gross national expenditure</t>
  </si>
  <si>
    <t>Exports</t>
  </si>
  <si>
    <t>Imports</t>
  </si>
  <si>
    <t>GDP (expenditure measure)</t>
  </si>
  <si>
    <t>GDP (production measure)</t>
  </si>
  <si>
    <t>Real GDP per capita</t>
  </si>
  <si>
    <t>Nominal GDP (expenditure measure)</t>
  </si>
  <si>
    <t>GDP deflator</t>
  </si>
  <si>
    <t>Potential GDP</t>
  </si>
  <si>
    <r>
      <t>Output gap (% of potential, June quarter)</t>
    </r>
    <r>
      <rPr>
        <vertAlign val="superscript"/>
        <sz val="11"/>
        <rFont val="Arial Narrow"/>
        <family val="2"/>
      </rPr>
      <t>3</t>
    </r>
  </si>
  <si>
    <t>Employment</t>
  </si>
  <si>
    <r>
      <t>Unemployment rate</t>
    </r>
    <r>
      <rPr>
        <vertAlign val="superscript"/>
        <sz val="11"/>
        <rFont val="Arial Narrow"/>
        <family val="2"/>
      </rPr>
      <t>4</t>
    </r>
  </si>
  <si>
    <t xml:space="preserve">  $billions</t>
  </si>
  <si>
    <t xml:space="preserve">  % of GDP</t>
  </si>
  <si>
    <t>Net International Investment Position (% of GDP)</t>
  </si>
  <si>
    <r>
      <t>Household saving ratio (% of HHDI)</t>
    </r>
    <r>
      <rPr>
        <vertAlign val="superscript"/>
        <sz val="11"/>
        <rFont val="Arial Narrow"/>
        <family val="2"/>
      </rPr>
      <t>9</t>
    </r>
  </si>
  <si>
    <t>Notes:      1</t>
  </si>
  <si>
    <t>Contribution to GDP growth.</t>
  </si>
  <si>
    <t>Percentage difference between actual real GDP and potential real GDP.</t>
  </si>
  <si>
    <t>Percent of the labour force, June quarter, seasonally adjusted.</t>
  </si>
  <si>
    <t>Percent of household disposable income (HHDI), March years.</t>
  </si>
  <si>
    <r>
      <t>Terms of trade (goods)</t>
    </r>
    <r>
      <rPr>
        <vertAlign val="superscript"/>
        <sz val="11"/>
        <rFont val="Arial Narrow"/>
        <family val="2"/>
      </rPr>
      <t>7</t>
    </r>
  </si>
  <si>
    <t>Business investment is the total of all investment types excluding residential building.</t>
  </si>
  <si>
    <t>Annual average % change</t>
  </si>
  <si>
    <t>Unemployment rate</t>
  </si>
  <si>
    <t>Terms of trade</t>
  </si>
  <si>
    <r>
      <rPr>
        <i/>
        <sz val="11"/>
        <color indexed="8"/>
        <rFont val="Arial Narrow"/>
        <family val="2"/>
      </rPr>
      <t>Sources</t>
    </r>
    <r>
      <rPr>
        <sz val="11"/>
        <color indexed="8"/>
        <rFont val="Arial Narrow"/>
        <family val="2"/>
      </rPr>
      <t>: Haver Analytics, the Treasury</t>
    </r>
  </si>
  <si>
    <t>Current account balance (annual)</t>
  </si>
  <si>
    <t>Total</t>
  </si>
  <si>
    <t>Per capita</t>
  </si>
  <si>
    <t>Household debt</t>
  </si>
  <si>
    <t>Household saving (RHS)</t>
  </si>
  <si>
    <t>House prices</t>
  </si>
  <si>
    <t>Current account balance</t>
  </si>
  <si>
    <t>Australia</t>
  </si>
  <si>
    <t>China</t>
  </si>
  <si>
    <t>Other Asia</t>
  </si>
  <si>
    <t xml:space="preserve">Other advanced economies </t>
  </si>
  <si>
    <t>Trading partner growth</t>
  </si>
  <si>
    <t xml:space="preserve">Contributions to growth from: </t>
  </si>
  <si>
    <t>Exports of goods and services</t>
  </si>
  <si>
    <t xml:space="preserve">Imports of goods and services </t>
  </si>
  <si>
    <t xml:space="preserve">Business investment </t>
  </si>
  <si>
    <r>
      <rPr>
        <i/>
        <sz val="11"/>
        <color indexed="8"/>
        <rFont val="Arial Narrow"/>
        <family val="2"/>
      </rPr>
      <t>Sources</t>
    </r>
    <r>
      <rPr>
        <sz val="11"/>
        <color indexed="8"/>
        <rFont val="Arial Narrow"/>
        <family val="2"/>
      </rPr>
      <t>: Stats NZ,  the Treasury</t>
    </r>
  </si>
  <si>
    <r>
      <rPr>
        <i/>
        <sz val="11"/>
        <color indexed="8"/>
        <rFont val="Arial Narrow"/>
        <family val="2"/>
      </rPr>
      <t>Sources</t>
    </r>
    <r>
      <rPr>
        <sz val="11"/>
        <color indexed="8"/>
        <rFont val="Arial Narrow"/>
        <family val="2"/>
      </rPr>
      <t>: Stats NZ, the Treasury</t>
    </r>
  </si>
  <si>
    <t>Exchange rate (TWI, RHS)</t>
  </si>
  <si>
    <r>
      <rPr>
        <i/>
        <sz val="11"/>
        <color indexed="8"/>
        <rFont val="Arial Narrow"/>
        <family val="2"/>
      </rPr>
      <t>Sources</t>
    </r>
    <r>
      <rPr>
        <sz val="11"/>
        <color indexed="8"/>
        <rFont val="Arial Narrow"/>
        <family val="2"/>
      </rPr>
      <t>: RBNZ, the Treasury</t>
    </r>
  </si>
  <si>
    <r>
      <t>Participation rate</t>
    </r>
    <r>
      <rPr>
        <vertAlign val="superscript"/>
        <sz val="11"/>
        <color theme="1"/>
        <rFont val="Arial Narrow"/>
        <family val="2"/>
      </rPr>
      <t>5</t>
    </r>
  </si>
  <si>
    <r>
      <t>Exchange rate (TWI)</t>
    </r>
    <r>
      <rPr>
        <vertAlign val="superscript"/>
        <sz val="11"/>
        <rFont val="Arial Narrow"/>
        <family val="2"/>
      </rPr>
      <t>10</t>
    </r>
  </si>
  <si>
    <t>Percent of working-age population, June quarter, seasonally adjusted.</t>
  </si>
  <si>
    <t xml:space="preserve">System of National Accounts. </t>
  </si>
  <si>
    <t>forecast</t>
  </si>
  <si>
    <t>As a share of disposable income (excluding rental properties)</t>
  </si>
  <si>
    <t>Quarterly employment survey (QES)</t>
  </si>
  <si>
    <t>System of National Accounts (SNA), proxy</t>
  </si>
  <si>
    <r>
      <rPr>
        <i/>
        <sz val="11"/>
        <color indexed="8"/>
        <rFont val="Arial Narrow"/>
        <family val="2"/>
      </rPr>
      <t>Sources</t>
    </r>
    <r>
      <rPr>
        <sz val="11"/>
        <color indexed="8"/>
        <rFont val="Arial Narrow"/>
        <family val="2"/>
      </rPr>
      <t>: QV Limited, Stats NZ, the Treasury</t>
    </r>
  </si>
  <si>
    <t>CPI inflation (annual % change)</t>
  </si>
  <si>
    <t>June years</t>
  </si>
  <si>
    <t>January release</t>
  </si>
  <si>
    <t>March release</t>
  </si>
  <si>
    <t>April release</t>
  </si>
  <si>
    <t>February release</t>
  </si>
  <si>
    <t>Treasury forecast</t>
  </si>
  <si>
    <t>Labour force participation rate (RHS)</t>
  </si>
  <si>
    <t>Household net weatlh (RHS)</t>
  </si>
  <si>
    <t>90-day interest rate (HYEFU 2018)</t>
  </si>
  <si>
    <t>90-day interest rate  (BEFU 2019)</t>
  </si>
  <si>
    <t>Export prices</t>
  </si>
  <si>
    <t>Import prices</t>
  </si>
  <si>
    <r>
      <t>90-day bank bill rate</t>
    </r>
    <r>
      <rPr>
        <vertAlign val="superscript"/>
        <sz val="11"/>
        <rFont val="Arial Narrow"/>
        <family val="2"/>
      </rPr>
      <t>11</t>
    </r>
  </si>
  <si>
    <r>
      <t>10-year bond rate</t>
    </r>
    <r>
      <rPr>
        <vertAlign val="superscript"/>
        <sz val="11"/>
        <rFont val="Arial Narrow"/>
        <family val="2"/>
      </rPr>
      <t>11</t>
    </r>
  </si>
  <si>
    <t>Average for the June quarter</t>
  </si>
  <si>
    <t>Income balance</t>
  </si>
  <si>
    <t>Goods balance</t>
  </si>
  <si>
    <t>Services balance</t>
  </si>
  <si>
    <t>Annual average residential investment growth</t>
  </si>
  <si>
    <t>Real public consumption</t>
  </si>
  <si>
    <t xml:space="preserve">Nominal public consumption (RHS) </t>
  </si>
  <si>
    <t>Executive Summary</t>
  </si>
  <si>
    <r>
      <rPr>
        <i/>
        <sz val="11"/>
        <rFont val="Arial Narrow"/>
        <family val="2"/>
      </rPr>
      <t>Sources</t>
    </r>
    <r>
      <rPr>
        <sz val="11"/>
        <rFont val="Arial Narrow"/>
        <family val="2"/>
      </rPr>
      <t>:  Statistics New Zealand, the Treasury</t>
    </r>
  </si>
  <si>
    <t>Economic</t>
  </si>
  <si>
    <t>Real production GDP (annual average % change)</t>
  </si>
  <si>
    <t>Real GDP per capita (annual average % change)</t>
  </si>
  <si>
    <t>Unemployment rate (June quarter)</t>
  </si>
  <si>
    <t>CPI inflation (annual % change, June quarter)</t>
  </si>
  <si>
    <t>Current account balance  (% of GDP)</t>
  </si>
  <si>
    <t>Fiscal (% of GDP)</t>
  </si>
  <si>
    <t>Core Crown tax revenue</t>
  </si>
  <si>
    <t>Core Crown expenses</t>
  </si>
  <si>
    <t>Total Crown operating balance before gains and losses</t>
  </si>
  <si>
    <t>Core Crown residual cash</t>
  </si>
  <si>
    <t>Net core Crown debt</t>
  </si>
  <si>
    <t>Net worth attributable to the Crown</t>
  </si>
  <si>
    <t xml:space="preserve">Compensation of employees </t>
  </si>
  <si>
    <t xml:space="preserve">Ordinary time average hourly earnings (all sectors) </t>
  </si>
  <si>
    <t>Figure 1.2: Public consumption</t>
  </si>
  <si>
    <t>Figure 1.4: Unemployment and labour force participation rates</t>
  </si>
  <si>
    <t>Figure 1.9: Residential investment growth</t>
  </si>
  <si>
    <t xml:space="preserve">Figure 1.10: Business investment growth </t>
  </si>
  <si>
    <t>Figure 1.11: Monetary conditions</t>
  </si>
  <si>
    <t>Figure 1.12: World trade volume growth</t>
  </si>
  <si>
    <t>Monthly % change</t>
  </si>
  <si>
    <t>Figure 1.13: Trading partner growth</t>
  </si>
  <si>
    <t>Figure 1.14: Goods  terms of trade (SNA)</t>
  </si>
  <si>
    <t>Figure 1.15: Trade volumes</t>
  </si>
  <si>
    <t>Figure 1.16: Current account balance</t>
  </si>
  <si>
    <t>Sources:  StatsNZ, the Treasury</t>
  </si>
  <si>
    <t>Estimated net migration (new outcomes measure)</t>
  </si>
  <si>
    <t>Old intentions measure</t>
  </si>
  <si>
    <t>Old intentions net permanent and long term migration</t>
  </si>
  <si>
    <t>Share of nominal GDP</t>
  </si>
  <si>
    <r>
      <t>Hourly wages (annual % change)</t>
    </r>
    <r>
      <rPr>
        <vertAlign val="superscript"/>
        <sz val="11"/>
        <rFont val="Arial Narrow"/>
        <family val="2"/>
      </rPr>
      <t>6</t>
    </r>
  </si>
  <si>
    <r>
      <t>House prices (annual % change)</t>
    </r>
    <r>
      <rPr>
        <vertAlign val="superscript"/>
        <sz val="11"/>
        <rFont val="Arial Narrow"/>
        <family val="2"/>
      </rPr>
      <t>8</t>
    </r>
    <r>
      <rPr>
        <sz val="11"/>
        <rFont val="Arial Narrow"/>
        <family val="2"/>
      </rPr>
      <t xml:space="preserve"> </t>
    </r>
  </si>
  <si>
    <t>Quotable Value Quarterly House Price Index.</t>
  </si>
  <si>
    <r>
      <rPr>
        <i/>
        <sz val="11"/>
        <rFont val="Arial Narrow"/>
        <family val="2"/>
      </rPr>
      <t>Sources</t>
    </r>
    <r>
      <rPr>
        <sz val="11"/>
        <rFont val="Arial Narrow"/>
        <family val="2"/>
      </rPr>
      <t>:  Stats NZ, Reserve Bank of New Zealand, QV Limited, the Treasury</t>
    </r>
  </si>
  <si>
    <t xml:space="preserve">forecast </t>
  </si>
  <si>
    <t xml:space="preserve">Year ending June </t>
  </si>
  <si>
    <t>Quarterly % change</t>
  </si>
  <si>
    <t>Trade-Weighted Index (TWI), average for the June quarter.</t>
  </si>
  <si>
    <t>Quarterly Employment Survey, average ordinary time hourly earnings.</t>
  </si>
  <si>
    <t xml:space="preserve">Figure 1.1: Real GDP growth </t>
  </si>
  <si>
    <t>Figure 1.3:  Annual estimated net migration</t>
  </si>
  <si>
    <t xml:space="preserve">Figure 1.5: Labour income </t>
  </si>
  <si>
    <t>Figure 1.6: Private consumption growth</t>
  </si>
  <si>
    <t>Figure 1.7: Household debt and savings</t>
  </si>
  <si>
    <t>Figure 1.8: House price inflation and household net wealth</t>
  </si>
  <si>
    <r>
      <t>Source:</t>
    </r>
    <r>
      <rPr>
        <sz val="11"/>
        <color indexed="8"/>
        <rFont val="Arial Narrow"/>
        <family val="2"/>
      </rPr>
      <t xml:space="preserve"> Netherlands Bureau of Economic Policy</t>
    </r>
  </si>
  <si>
    <t>Table 3.1: Summary of key economic and fiscal variables for the main forecasts and scenarios</t>
  </si>
  <si>
    <r>
      <rPr>
        <i/>
        <sz val="11"/>
        <color indexed="8"/>
        <rFont val="Arial Narrow"/>
        <family val="2"/>
      </rPr>
      <t>Source</t>
    </r>
    <r>
      <rPr>
        <sz val="11"/>
        <color indexed="8"/>
        <rFont val="Arial Narrow"/>
        <family val="2"/>
      </rPr>
      <t>: the Treasury</t>
    </r>
  </si>
  <si>
    <r>
      <t xml:space="preserve">Real GDP </t>
    </r>
    <r>
      <rPr>
        <b/>
        <vertAlign val="superscript"/>
        <sz val="9"/>
        <color rgb="FF0083AC"/>
        <rFont val="Arial"/>
        <family val="2"/>
      </rPr>
      <t>a</t>
    </r>
  </si>
  <si>
    <t>Main forecast</t>
  </si>
  <si>
    <t>Scenario One: Weaker trading partner growth</t>
  </si>
  <si>
    <t>Scenario Two: Higher wage growth</t>
  </si>
  <si>
    <r>
      <t xml:space="preserve">Nominal GDP </t>
    </r>
    <r>
      <rPr>
        <b/>
        <vertAlign val="superscript"/>
        <sz val="9"/>
        <color rgb="FF0083AC"/>
        <rFont val="Arial"/>
        <family val="2"/>
      </rPr>
      <t>a</t>
    </r>
    <r>
      <rPr>
        <b/>
        <sz val="9"/>
        <color rgb="FF0083AC"/>
        <rFont val="Arial"/>
        <family val="2"/>
      </rPr>
      <t xml:space="preserve"> </t>
    </r>
  </si>
  <si>
    <r>
      <rPr>
        <sz val="12"/>
        <color theme="1"/>
        <rFont val="Calibri"/>
        <family val="2"/>
      </rPr>
      <t>ᵃ</t>
    </r>
    <r>
      <rPr>
        <sz val="9"/>
        <color theme="1"/>
        <rFont val="Arial"/>
        <family val="2"/>
      </rPr>
      <t xml:space="preserve">annual average % change </t>
    </r>
  </si>
  <si>
    <t>Table 3.2: Fiscal sensitivity analysis</t>
  </si>
  <si>
    <r>
      <rPr>
        <i/>
        <sz val="11"/>
        <color indexed="8"/>
        <rFont val="Arial Narrow"/>
        <family val="2"/>
      </rPr>
      <t>Source</t>
    </r>
    <r>
      <rPr>
        <sz val="11"/>
        <color indexed="8"/>
        <rFont val="Arial Narrow"/>
        <family val="2"/>
      </rPr>
      <t>: The Treasury</t>
    </r>
  </si>
  <si>
    <t>Years ended 30 June</t>
  </si>
  <si>
    <t>($millions)</t>
  </si>
  <si>
    <t>Impact on tax revenue of a 1 percentage point increase in growth of</t>
  </si>
  <si>
    <t xml:space="preserve"> </t>
  </si>
  <si>
    <t>Nominal GDP</t>
  </si>
  <si>
    <t>Wages and salaries</t>
  </si>
  <si>
    <t>Taxable business profits</t>
  </si>
  <si>
    <t>Impact of 1% lower interest rates on</t>
  </si>
  <si>
    <r>
      <t>Interest income</t>
    </r>
    <r>
      <rPr>
        <vertAlign val="superscript"/>
        <sz val="9"/>
        <color indexed="8"/>
        <rFont val="Arial"/>
        <family val="2"/>
      </rPr>
      <t>1</t>
    </r>
  </si>
  <si>
    <r>
      <t>Interest expenses</t>
    </r>
    <r>
      <rPr>
        <vertAlign val="superscript"/>
        <sz val="9"/>
        <color indexed="8"/>
        <rFont val="Arial"/>
        <family val="2"/>
      </rPr>
      <t>1</t>
    </r>
  </si>
  <si>
    <t>Net impact on operating balance</t>
  </si>
  <si>
    <t>Note:     1     Funds managed by the Treasury’s NZDMO only.</t>
  </si>
  <si>
    <t xml:space="preserve">Figure 3.1: Lower consumption growth </t>
  </si>
  <si>
    <t>Scenario One</t>
  </si>
  <si>
    <t>Budget 2019</t>
  </si>
  <si>
    <t xml:space="preserve">Figure 3.2: Lower nominal GDP growth </t>
  </si>
  <si>
    <t>Figure 3.3: Higher interest rates and TWI</t>
  </si>
  <si>
    <r>
      <rPr>
        <i/>
        <sz val="11"/>
        <color indexed="8"/>
        <rFont val="Arial Narrow"/>
        <family val="2"/>
      </rPr>
      <t>Sources</t>
    </r>
    <r>
      <rPr>
        <sz val="11"/>
        <color indexed="8"/>
        <rFont val="Arial Narrow"/>
        <family val="2"/>
      </rPr>
      <t>: Reserve Bank of New Zealand, the Treasury</t>
    </r>
  </si>
  <si>
    <t>90-day interest rates</t>
  </si>
  <si>
    <t>Trade-weighted index</t>
  </si>
  <si>
    <t>main forecasts</t>
  </si>
  <si>
    <t>Scenario Two</t>
  </si>
  <si>
    <t>main forecasts (rhs)</t>
  </si>
  <si>
    <t>Scenario Two (rhs)</t>
  </si>
  <si>
    <t>Figure 3.4: Net core Crown debt to GDP</t>
  </si>
  <si>
    <t>Operating balance before gains and losses</t>
  </si>
  <si>
    <t xml:space="preserve">Figure 2.1 - Core Crown tax revenue </t>
  </si>
  <si>
    <r>
      <t xml:space="preserve">Source: </t>
    </r>
    <r>
      <rPr>
        <sz val="10"/>
        <rFont val="Arial Narrow"/>
        <family val="2"/>
      </rPr>
      <t>The Treasury</t>
    </r>
  </si>
  <si>
    <t>Year ending 30 June</t>
  </si>
  <si>
    <t>$millions</t>
  </si>
  <si>
    <t>% of GDP (RHS)</t>
  </si>
  <si>
    <t>2009</t>
  </si>
  <si>
    <t>2010</t>
  </si>
  <si>
    <t>2011</t>
  </si>
  <si>
    <t>2012</t>
  </si>
  <si>
    <t>2013</t>
  </si>
  <si>
    <t>2014</t>
  </si>
  <si>
    <t>2015</t>
  </si>
  <si>
    <t>2016</t>
  </si>
  <si>
    <t>2017</t>
  </si>
  <si>
    <t>2018</t>
  </si>
  <si>
    <t>2019</t>
  </si>
  <si>
    <t>2020</t>
  </si>
  <si>
    <t>2021</t>
  </si>
  <si>
    <t>2022</t>
  </si>
  <si>
    <t>2023</t>
  </si>
  <si>
    <t>Figure 2.2 - Core Crown tax revenue and nominal GDP growth</t>
  </si>
  <si>
    <t>%age</t>
  </si>
  <si>
    <t>Tax revenue growth</t>
  </si>
  <si>
    <t>Nominal GDP growth</t>
  </si>
  <si>
    <t>CCTR</t>
  </si>
  <si>
    <t xml:space="preserve">Figure 2.3 - Core Crown expenses </t>
  </si>
  <si>
    <r>
      <t>Figure 2.4 - Core Crown expenses annual growth and the level of Budget allowances</t>
    </r>
    <r>
      <rPr>
        <b/>
        <vertAlign val="superscript"/>
        <sz val="12"/>
        <color theme="1"/>
        <rFont val="Arial Narrow"/>
        <family val="2"/>
      </rPr>
      <t>1</t>
    </r>
  </si>
  <si>
    <r>
      <t xml:space="preserve">Source: </t>
    </r>
    <r>
      <rPr>
        <sz val="10"/>
        <rFont val="Arial Narrow"/>
        <family val="2"/>
      </rPr>
      <t xml:space="preserve"> The Treasury</t>
    </r>
  </si>
  <si>
    <t>Core Crown expenses annual growth in %</t>
  </si>
  <si>
    <t>Operating allowances</t>
  </si>
  <si>
    <t>1.  This reflects the impact of Budget decisions on core Crown expenses in the coming fiscal year. For example, Budget 2019 decisions will be reflected in the 2020 fiscal year</t>
  </si>
  <si>
    <t>Figure 2.5 - Core Crown expenses with allowance break-down</t>
  </si>
  <si>
    <t>Future allowances (operating)</t>
  </si>
  <si>
    <t>Budget 2018 (incl 100-day plan)</t>
  </si>
  <si>
    <t>Social assistance</t>
  </si>
  <si>
    <t>Finance costs</t>
  </si>
  <si>
    <t>Other</t>
  </si>
  <si>
    <t>Total net change</t>
  </si>
  <si>
    <t>Base</t>
  </si>
  <si>
    <t>CC expenses</t>
  </si>
  <si>
    <t>Movement</t>
  </si>
  <si>
    <t>Figure 2.6 - Growth of New Zealand Superannuation recipients and expenses</t>
  </si>
  <si>
    <t>Fiscal year</t>
  </si>
  <si>
    <t>2008/09</t>
  </si>
  <si>
    <t>2009/10</t>
  </si>
  <si>
    <t>2010/11</t>
  </si>
  <si>
    <t>2011/12</t>
  </si>
  <si>
    <t>2012/13</t>
  </si>
  <si>
    <t>2013/14</t>
  </si>
  <si>
    <t>2014/15</t>
  </si>
  <si>
    <t>2015/16</t>
  </si>
  <si>
    <t>2016/17</t>
  </si>
  <si>
    <t>2017/18</t>
  </si>
  <si>
    <t>2018/19</t>
  </si>
  <si>
    <t>2019/20</t>
  </si>
  <si>
    <t>2020/21</t>
  </si>
  <si>
    <t>2021/22</t>
  </si>
  <si>
    <t>2022/23</t>
  </si>
  <si>
    <t>NZS expense (RHS)</t>
  </si>
  <si>
    <t>annual % growth</t>
  </si>
  <si>
    <t>NZS recipient numbers (annual average)</t>
  </si>
  <si>
    <t>NZS payment rates and other factors</t>
  </si>
  <si>
    <t>Figure 2.7 - Components of OBEGAL by segment</t>
  </si>
  <si>
    <t>$billions</t>
  </si>
  <si>
    <t>Core Crown</t>
  </si>
  <si>
    <t>Crown entities</t>
  </si>
  <si>
    <t>SOEs</t>
  </si>
  <si>
    <t>Elims</t>
  </si>
  <si>
    <t>OBEGAL (after inter-segment eliminations)</t>
  </si>
  <si>
    <t>Figure 2.8 - Components of operating balance</t>
  </si>
  <si>
    <t>OBEGAL</t>
  </si>
  <si>
    <t>Net gains and losses</t>
  </si>
  <si>
    <t>Operating balance</t>
  </si>
  <si>
    <t>Figure 2.9 - Operating balance indicators and fiscal impulse</t>
  </si>
  <si>
    <t>% of GDP</t>
  </si>
  <si>
    <t>CAB</t>
  </si>
  <si>
    <t>Fiscal impulse (RHS)</t>
  </si>
  <si>
    <t>Figure 2.10 - Core Crown residual cash</t>
  </si>
  <si>
    <t>Operating</t>
  </si>
  <si>
    <t xml:space="preserve">Capital  </t>
  </si>
  <si>
    <t>Residual cash</t>
  </si>
  <si>
    <t>Figure 2.11 - Net core Crown debt</t>
  </si>
  <si>
    <t>% of nominal GDP (RHS)</t>
  </si>
  <si>
    <t>Figure 2.12 - Gross debt</t>
  </si>
  <si>
    <t xml:space="preserve">Figure 2.13 - Net worth attributable to the Crown </t>
  </si>
  <si>
    <t>%GDP (RHS)</t>
  </si>
  <si>
    <t>Figure 2.14 - Increase in PPE by asset class</t>
  </si>
  <si>
    <t>Land</t>
  </si>
  <si>
    <t>Buildings</t>
  </si>
  <si>
    <t>State 
highways</t>
  </si>
  <si>
    <t>Electricity 
generation</t>
  </si>
  <si>
    <t>Electricity 
distribution</t>
  </si>
  <si>
    <t xml:space="preserve">Aircraft </t>
  </si>
  <si>
    <t>SME</t>
  </si>
  <si>
    <t>Cultural 
and heritage</t>
  </si>
  <si>
    <t>Rail network</t>
  </si>
  <si>
    <t>Figure 2.15 - Borrowings by segment</t>
  </si>
  <si>
    <t>Core Government</t>
  </si>
  <si>
    <t>Crown entity</t>
  </si>
  <si>
    <t>SOE</t>
  </si>
  <si>
    <t xml:space="preserve">This workbook contains the tables for the fiscal chapter </t>
  </si>
  <si>
    <t xml:space="preserve">It is linked to source spreadsheets where possible. </t>
  </si>
  <si>
    <t>Notes on each tab note the source of the info and how this should be copied into the fiscal chapter word doc</t>
  </si>
  <si>
    <t>Once finalised, this should be copied and an unlinked version created to be posted on the web.  Note tabs that are not used should be deleted from the unlinked version.</t>
  </si>
  <si>
    <t>Table 2.1 - Key fiscal indicators</t>
  </si>
  <si>
    <r>
      <rPr>
        <i/>
        <sz val="11"/>
        <color theme="1"/>
        <rFont val="Arial Narrow"/>
        <family val="2"/>
      </rPr>
      <t>Source:</t>
    </r>
    <r>
      <rPr>
        <sz val="11"/>
        <color theme="1"/>
        <rFont val="Arial Narrow"/>
        <family val="2"/>
      </rPr>
      <t xml:space="preserve"> </t>
    </r>
    <r>
      <rPr>
        <sz val="10"/>
        <rFont val="Arial"/>
        <family val="2"/>
      </rPr>
      <t>The Treasury</t>
    </r>
  </si>
  <si>
    <t>Year ended 30 June</t>
  </si>
  <si>
    <r>
      <t>Total Crown OBEGAL</t>
    </r>
    <r>
      <rPr>
        <vertAlign val="superscript"/>
        <sz val="9"/>
        <color theme="1"/>
        <rFont val="Arial"/>
        <family val="2"/>
      </rPr>
      <t>1</t>
    </r>
  </si>
  <si>
    <t>Total Crown operating balance</t>
  </si>
  <si>
    <r>
      <t>Net core Crown debt</t>
    </r>
    <r>
      <rPr>
        <vertAlign val="superscript"/>
        <sz val="9"/>
        <color theme="1"/>
        <rFont val="Arial"/>
        <family val="2"/>
      </rPr>
      <t>2</t>
    </r>
  </si>
  <si>
    <t>Gross debt</t>
  </si>
  <si>
    <t>Total Crown borrowings</t>
  </si>
  <si>
    <t>Notes</t>
  </si>
  <si>
    <t>Net core Crown debt, excluding the New Zealand Superannuation Fund (NZS Fund) and advances</t>
  </si>
  <si>
    <t>Treasury source:  Linked accounts</t>
  </si>
  <si>
    <t>Table 2.2 - Fiscal indicators and the financial forecasts</t>
  </si>
  <si>
    <t>30 June</t>
  </si>
  <si>
    <t>$million</t>
  </si>
  <si>
    <t>Table 2.3 - NZS Fund contributions</t>
  </si>
  <si>
    <r>
      <t>Estimated contribution as prescribed by formula</t>
    </r>
    <r>
      <rPr>
        <vertAlign val="superscript"/>
        <sz val="9"/>
        <rFont val="Arial"/>
        <family val="2"/>
      </rPr>
      <t>1</t>
    </r>
  </si>
  <si>
    <t>Forecast contribution in Budget Update</t>
  </si>
  <si>
    <t xml:space="preserve">Calculations of annual contributions using the NZS Fund model. </t>
  </si>
  <si>
    <t xml:space="preserve">Table 2.4 - Increase in core Crown tax revenue over the forecast period, by major tax type </t>
  </si>
  <si>
    <t>Change</t>
  </si>
  <si>
    <t>Movement in core Crown tax owing to:</t>
  </si>
  <si>
    <t>Source deductions</t>
  </si>
  <si>
    <t>GST</t>
  </si>
  <si>
    <t>Corporate tax</t>
  </si>
  <si>
    <t>Net other person tax</t>
  </si>
  <si>
    <t>Resident withholding tax (on interest)</t>
  </si>
  <si>
    <t>Other taxes</t>
  </si>
  <si>
    <t>Total movement in core Crown tax revenue</t>
  </si>
  <si>
    <t>Plus previous year</t>
  </si>
  <si>
    <t>Table 2.5 - Impact of operating package</t>
  </si>
  <si>
    <t>5-year</t>
  </si>
  <si>
    <t>Gross spending</t>
  </si>
  <si>
    <t>Savings and revenue initiatives</t>
  </si>
  <si>
    <t>Budget 2019 net package</t>
  </si>
  <si>
    <t>Impact of new spending</t>
  </si>
  <si>
    <t xml:space="preserve">Increase in core Crown revenue </t>
  </si>
  <si>
    <t>Increase in core Crown expenses</t>
  </si>
  <si>
    <t>Reduction in OBEGAL</t>
  </si>
  <si>
    <t>Table 2.6 - Composition of the increase in gross spending by functional classification</t>
  </si>
  <si>
    <t>Health</t>
  </si>
  <si>
    <t>Social security and welfare</t>
  </si>
  <si>
    <t>Education</t>
  </si>
  <si>
    <t>Law and order</t>
  </si>
  <si>
    <t>Primary services</t>
  </si>
  <si>
    <t>Core government services</t>
  </si>
  <si>
    <t>Economic and industrial services</t>
  </si>
  <si>
    <t>Defence</t>
  </si>
  <si>
    <t>Heritage, culture and recreation</t>
  </si>
  <si>
    <t>Housing and community development</t>
  </si>
  <si>
    <t>Environmental protection</t>
  </si>
  <si>
    <t>Transport and communications</t>
  </si>
  <si>
    <t>Contingencies</t>
  </si>
  <si>
    <t>Table 2.7 - Operating balance indicators and fiscal impulse</t>
  </si>
  <si>
    <t>Cyclically-adjusted balance</t>
  </si>
  <si>
    <t>Fiscal impulse</t>
  </si>
  <si>
    <t>The fiscal impulse measure shown is the core Crown fiscal impulse plus Crown entities excluding EQC and Southern Response payments and reciepts related to the Canterbury and Kaikōura earthquakes.</t>
  </si>
  <si>
    <t xml:space="preserve">Table 2.8 - Net capital expenditure activity </t>
  </si>
  <si>
    <t>$billion</t>
  </si>
  <si>
    <t>Corrections</t>
  </si>
  <si>
    <t>Police</t>
  </si>
  <si>
    <t>Inland Revenue</t>
  </si>
  <si>
    <t>Net purchase of physical assets</t>
  </si>
  <si>
    <t>Student loans</t>
  </si>
  <si>
    <t>Housing Infrastructure Fund</t>
  </si>
  <si>
    <t>PGF loans</t>
  </si>
  <si>
    <t>Net advances</t>
  </si>
  <si>
    <t>NZTA</t>
  </si>
  <si>
    <t>City Rail Link</t>
  </si>
  <si>
    <t>District Health Boards</t>
  </si>
  <si>
    <t>Crown Infrastructure Partners</t>
  </si>
  <si>
    <t>KiwiRail</t>
  </si>
  <si>
    <t>Southern Response</t>
  </si>
  <si>
    <t>Otakaro</t>
  </si>
  <si>
    <t>Tamaki</t>
  </si>
  <si>
    <t>Net investments</t>
  </si>
  <si>
    <t>Future new capital spending</t>
  </si>
  <si>
    <t>Top-down capital adjustment</t>
  </si>
  <si>
    <t>Contribution to NZS Fund</t>
  </si>
  <si>
    <t>Net capital spending</t>
  </si>
  <si>
    <t>Table 2.9 - Net issuance of Government bonds and short-term borrowing</t>
  </si>
  <si>
    <t>Face value of Government bonds issued (market)</t>
  </si>
  <si>
    <t>Debt programme cash flows</t>
  </si>
  <si>
    <t>Cash proceeds from issue of market bonds</t>
  </si>
  <si>
    <t xml:space="preserve">Repayment of market bonds </t>
  </si>
  <si>
    <t>Net issue/(repayment) of short-term borrowing</t>
  </si>
  <si>
    <t>Net debt programme cash flows</t>
  </si>
  <si>
    <t>Table 2.10 – Breakdown of total Crown balance sheet</t>
  </si>
  <si>
    <t>Financial assets</t>
  </si>
  <si>
    <t>Property, plant and equipment</t>
  </si>
  <si>
    <t>Other assets</t>
  </si>
  <si>
    <t xml:space="preserve">Total Assets </t>
  </si>
  <si>
    <t>Borrowings</t>
  </si>
  <si>
    <t>Insurance liabilities</t>
  </si>
  <si>
    <t>Other liabilities</t>
  </si>
  <si>
    <t>Total Liabilities</t>
  </si>
  <si>
    <t>Total Net Worth</t>
  </si>
  <si>
    <t>Net Worth Attributable to the Crown</t>
  </si>
  <si>
    <t>Table 2.11 - Reconciliation between Budget capital decisions and impact on the fiscal forecasts</t>
  </si>
  <si>
    <t>5-Year</t>
  </si>
  <si>
    <t>Post</t>
  </si>
  <si>
    <t>Investment in PPE</t>
  </si>
  <si>
    <t>Issuance of Loans</t>
  </si>
  <si>
    <t>-</t>
  </si>
  <si>
    <t>Equity Investments</t>
  </si>
  <si>
    <t>Tagged contingencies</t>
  </si>
  <si>
    <t>Table 2.12 - Profile of amount remaining in the multi-year capital allowance</t>
  </si>
  <si>
    <t>Annual amount</t>
  </si>
  <si>
    <r>
      <t xml:space="preserve">Table 2.13 - Key fiscal indicators compared to the </t>
    </r>
    <r>
      <rPr>
        <b/>
        <i/>
        <sz val="11"/>
        <color theme="1"/>
        <rFont val="Arial Narrow"/>
        <family val="2"/>
      </rPr>
      <t>Half Year Update</t>
    </r>
  </si>
  <si>
    <t>$ billion</t>
  </si>
  <si>
    <t>Budget Update</t>
  </si>
  <si>
    <t>Half Year Update</t>
  </si>
  <si>
    <t>Total borrowings</t>
  </si>
  <si>
    <t>Table 2.14 - Reconciliation of the change in core Crown tax revenue</t>
  </si>
  <si>
    <t>Goods and services tax (GST)</t>
  </si>
  <si>
    <t>Resident withholding tax (RWT) on interest</t>
  </si>
  <si>
    <t>Other persons tax</t>
  </si>
  <si>
    <t>Plus Half Year Update's tax base</t>
  </si>
  <si>
    <t>Core Crown tax revenue at Budget Update</t>
  </si>
  <si>
    <t>as a % of GDP</t>
  </si>
  <si>
    <r>
      <t xml:space="preserve">Table 2.15 - Changes in OBEGAL since the </t>
    </r>
    <r>
      <rPr>
        <b/>
        <i/>
        <sz val="11"/>
        <color theme="1"/>
        <rFont val="Arial Narrow"/>
        <family val="2"/>
      </rPr>
      <t xml:space="preserve">Half Year Update </t>
    </r>
  </si>
  <si>
    <r>
      <t xml:space="preserve">OBEGAL - 2018 </t>
    </r>
    <r>
      <rPr>
        <b/>
        <i/>
        <sz val="9"/>
        <rFont val="Arial"/>
        <family val="2"/>
      </rPr>
      <t>Half Year Update</t>
    </r>
  </si>
  <si>
    <t>Changes in forecasts:</t>
  </si>
  <si>
    <t>Core Crown Tax revenue forecasting changes</t>
  </si>
  <si>
    <t>Budget 2019 new operating spending</t>
  </si>
  <si>
    <t>Increase to Budget 2020 operating allowance</t>
  </si>
  <si>
    <t>Social assistance forecasting changes</t>
  </si>
  <si>
    <t>Expenditure phasing changes</t>
  </si>
  <si>
    <t>ACC and DHB results</t>
  </si>
  <si>
    <t xml:space="preserve">EQC results </t>
  </si>
  <si>
    <t>Other SOE/CE results</t>
  </si>
  <si>
    <t>Other changes</t>
  </si>
  <si>
    <t>Total changes since the Half Year Update</t>
  </si>
  <si>
    <r>
      <t>OBEGAL - 2019</t>
    </r>
    <r>
      <rPr>
        <b/>
        <i/>
        <sz val="9"/>
        <rFont val="Arial"/>
        <family val="2"/>
      </rPr>
      <t xml:space="preserve"> Budget Update</t>
    </r>
  </si>
  <si>
    <r>
      <t>Table 2.16 - Changes in net core Crown debt since the</t>
    </r>
    <r>
      <rPr>
        <b/>
        <i/>
        <sz val="11"/>
        <color theme="1"/>
        <rFont val="Arial Narrow"/>
        <family val="2"/>
      </rPr>
      <t xml:space="preserve"> Half Year Update</t>
    </r>
  </si>
  <si>
    <r>
      <t xml:space="preserve">Net core Crown debt  - 2018 </t>
    </r>
    <r>
      <rPr>
        <b/>
        <i/>
        <sz val="9"/>
        <rFont val="Arial"/>
        <family val="2"/>
      </rPr>
      <t>Half Year Update</t>
    </r>
  </si>
  <si>
    <t>Budget 2019 new operating spend</t>
  </si>
  <si>
    <r>
      <t>Budget 2019 new capital spend and MYCA</t>
    </r>
    <r>
      <rPr>
        <vertAlign val="superscript"/>
        <sz val="9"/>
        <rFont val="Arial"/>
        <family val="2"/>
      </rPr>
      <t>1</t>
    </r>
  </si>
  <si>
    <r>
      <t>Tax receipt forecasts</t>
    </r>
    <r>
      <rPr>
        <vertAlign val="superscript"/>
        <sz val="9"/>
        <rFont val="Arial"/>
        <family val="2"/>
      </rPr>
      <t>2</t>
    </r>
  </si>
  <si>
    <t>Reforecast of capital spending</t>
  </si>
  <si>
    <t>EQC support payments</t>
  </si>
  <si>
    <t>Changes in PGF spending profile</t>
  </si>
  <si>
    <t>Net finance costs</t>
  </si>
  <si>
    <t>Gains and losses</t>
  </si>
  <si>
    <r>
      <t>Net core Crown debt  - 2019</t>
    </r>
    <r>
      <rPr>
        <b/>
        <i/>
        <sz val="9"/>
        <rFont val="Arial"/>
        <family val="2"/>
      </rPr>
      <t xml:space="preserve"> Budget Update</t>
    </r>
  </si>
  <si>
    <t xml:space="preserve">      MYCA refers to the multi-year capital allowance.</t>
  </si>
  <si>
    <t xml:space="preserve">      Excluding reclassification of R&amp;D tax credits previously included as an operating payment.</t>
  </si>
  <si>
    <t>Table 2.17- Summary of key economic forecasts used in forecast financial statements</t>
  </si>
  <si>
    <r>
      <rPr>
        <i/>
        <sz val="11"/>
        <color theme="1"/>
        <rFont val="Arial Narrow"/>
        <family val="2"/>
      </rPr>
      <t>Source:</t>
    </r>
    <r>
      <rPr>
        <sz val="11"/>
        <color theme="1"/>
        <rFont val="Arial Narrow"/>
        <family val="2"/>
      </rPr>
      <t xml:space="preserve"> </t>
    </r>
    <r>
      <rPr>
        <sz val="10"/>
        <rFont val="Arial"/>
        <family val="2"/>
      </rPr>
      <t>The Treasury, Statistics New Zealand</t>
    </r>
  </si>
  <si>
    <r>
      <t>Real GDP</t>
    </r>
    <r>
      <rPr>
        <vertAlign val="superscript"/>
        <sz val="9"/>
        <color theme="1"/>
        <rFont val="Arial"/>
        <family val="2"/>
      </rPr>
      <t>1</t>
    </r>
    <r>
      <rPr>
        <sz val="9"/>
        <color theme="1"/>
        <rFont val="Arial"/>
        <family val="2"/>
      </rPr>
      <t xml:space="preserve"> (ann avg % chg)</t>
    </r>
  </si>
  <si>
    <r>
      <t>Nominal GDP</t>
    </r>
    <r>
      <rPr>
        <vertAlign val="superscript"/>
        <sz val="9"/>
        <color theme="1"/>
        <rFont val="Arial"/>
        <family val="2"/>
      </rPr>
      <t>2</t>
    </r>
    <r>
      <rPr>
        <sz val="9"/>
        <color theme="1"/>
        <rFont val="Arial"/>
        <family val="2"/>
      </rPr>
      <t xml:space="preserve"> ($m)</t>
    </r>
  </si>
  <si>
    <t>CPI (ann avg % chg)</t>
  </si>
  <si>
    <t>Govt 10-year bonds (ann avg, %)</t>
  </si>
  <si>
    <t>5-year bonds (ann avg, %)</t>
  </si>
  <si>
    <t>90-day bill rate (ann avg, %)</t>
  </si>
  <si>
    <t>Unemployment rate (ann avg, %)</t>
  </si>
  <si>
    <t>Employment (ann avg % chg)</t>
  </si>
  <si>
    <t>Production measure</t>
  </si>
  <si>
    <t xml:space="preserve">Expenditure measure. </t>
  </si>
  <si>
    <t>Published by the New Zealand Treasury at:</t>
  </si>
  <si>
    <t>Crown copyright ©</t>
  </si>
  <si>
    <t>This copyright work is licensed under the Creative Commons Attribution 4.0 International licence. In essence, you are free to copy, distribute and adapt the work, as long as you attribute the work to the Crown and abide by the other licence terms.</t>
  </si>
  <si>
    <t>To view a copy of this licence, visit http://creativecommons.org/licenses/by/4.0/. Please note that no departmental or governmental emblem, logo or Coat of Arms may be used in any way which infringes any provision of the Flags, Emblems, and Names Protection Act 1981 or would infringe such provision if the relevant use occurred within New Zealand. Attribution to the Crown should be in written form and not by reproduction of any such emblem, logo or Coat of Arms.</t>
  </si>
  <si>
    <t>Data and Charts - Executive Summary, and Chapters 1 to 3 - Budget Economic and Fiscal Update 2019</t>
  </si>
  <si>
    <t>Published 30 May 2019</t>
  </si>
  <si>
    <t>https://treasury.govt.nz/publications/efu/budget-economic-and-fiscal-update-2019</t>
  </si>
  <si>
    <t>http://www.budget.govt.nz/budget/forecasts/befu2019</t>
  </si>
  <si>
    <r>
      <t>This spreadsheet contains the tables, charts and the data used to generate the charts that appear in the Overview, and chapters</t>
    </r>
    <r>
      <rPr>
        <b/>
        <sz val="10"/>
        <rFont val="Arial"/>
        <family val="2"/>
      </rPr>
      <t xml:space="preserve"> 1 to 3 </t>
    </r>
    <r>
      <rPr>
        <sz val="10"/>
        <rFont val="Arial"/>
        <family val="2"/>
      </rPr>
      <t xml:space="preserve">of the </t>
    </r>
    <r>
      <rPr>
        <b/>
        <sz val="10"/>
        <rFont val="Arial"/>
        <family val="2"/>
      </rPr>
      <t>Budget Economic and Fiscal Update 2019</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</si>
</sst>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00_);_(* \(#,##0.00\);_(* &quot;-&quot;??_);_(@_)"/>
    <numFmt numFmtId="165" formatCode="_(&quot;$&quot;* #,##0.00_);_(&quot;$&quot;* \(#,##0.00\);_(&quot;$&quot;* &quot;-&quot;??_);_(@_)"/>
    <numFmt numFmtId="166" formatCode="0.0"/>
    <numFmt numFmtId="167" formatCode="#,##0.000"/>
    <numFmt numFmtId="168" formatCode="0.0%"/>
    <numFmt numFmtId="169" formatCode="#,###,;[Red]\-#,###,;0"/>
    <numFmt numFmtId="170" formatCode="#,###,##0;\(#,###,##0\)"/>
    <numFmt numFmtId="171" formatCode="&quot;$&quot;#,###,##0;\(&quot;$&quot;#,###,##0\)"/>
    <numFmt numFmtId="172" formatCode="#,###.00%;\(#,##0.00%\)"/>
    <numFmt numFmtId="173" formatCode="mmm"/>
    <numFmt numFmtId="174" formatCode="General_)"/>
    <numFmt numFmtId="175" formatCode="#,##0.0"/>
    <numFmt numFmtId="176" formatCode="_(* #,##0_);_(* \(#,##0\);_(* &quot;-&quot;??_);_(@_)"/>
    <numFmt numFmtId="177" formatCode="0.00;[Black]0.00"/>
    <numFmt numFmtId="178" formatCode="_(* #,##0.0_);_(* \(#,##0.0\);_(* &quot;-&quot;??_);_(@_)"/>
    <numFmt numFmtId="179" formatCode="#,##0_);\(#,##0\);\-\ \ "/>
    <numFmt numFmtId="180" formatCode="#,##0.0_);\(#,##0.0\);\-\ \ "/>
    <numFmt numFmtId="181" formatCode="#,##0.0_);\(#,##0.0\);&quot;-  &quot;"/>
    <numFmt numFmtId="182" formatCode="#,##0_);\(#,##0\);&quot;-  &quot;"/>
  </numFmts>
  <fonts count="111" x14ac:knownFonts="1">
    <font>
      <sz val="11"/>
      <color theme="1"/>
      <name val="Calibri"/>
      <family val="2"/>
      <scheme val="minor"/>
    </font>
    <font>
      <sz val="11"/>
      <color theme="1"/>
      <name val="Calibri"/>
      <family val="2"/>
      <scheme val="minor"/>
    </font>
    <font>
      <sz val="10"/>
      <name val="Arial"/>
      <family val="2"/>
    </font>
    <font>
      <sz val="10"/>
      <name val="Helv"/>
    </font>
    <font>
      <sz val="9"/>
      <name val="Times New Roman"/>
      <family val="1"/>
    </font>
    <font>
      <sz val="9"/>
      <name val="Arial"/>
      <family val="2"/>
    </font>
    <font>
      <sz val="10"/>
      <name val="MS Sans Serif"/>
      <family val="2"/>
    </font>
    <font>
      <b/>
      <sz val="9"/>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b/>
      <sz val="11"/>
      <color indexed="63"/>
      <name val="Calibri"/>
      <family val="2"/>
    </font>
    <font>
      <b/>
      <sz val="18"/>
      <color indexed="56"/>
      <name val="Cambria"/>
      <family val="2"/>
    </font>
    <font>
      <sz val="11"/>
      <color indexed="10"/>
      <name val="Calibri"/>
      <family val="2"/>
    </font>
    <font>
      <sz val="10"/>
      <name val="Arial"/>
      <family val="2"/>
    </font>
    <font>
      <sz val="10"/>
      <name val="Arial Narrow"/>
      <family val="2"/>
    </font>
    <font>
      <b/>
      <sz val="8"/>
      <name val="Arial"/>
      <family val="2"/>
    </font>
    <font>
      <sz val="8"/>
      <name val="Arial"/>
      <family val="2"/>
    </font>
    <font>
      <u/>
      <sz val="10"/>
      <color theme="10"/>
      <name val="Arial"/>
      <family val="2"/>
    </font>
    <font>
      <b/>
      <sz val="10"/>
      <name val="MS Sans Serif"/>
      <family val="2"/>
    </font>
    <font>
      <i/>
      <sz val="10"/>
      <name val="Arial"/>
      <family val="2"/>
    </font>
    <font>
      <b/>
      <sz val="10"/>
      <color indexed="32"/>
      <name val="Arial"/>
      <family val="2"/>
    </font>
    <font>
      <sz val="11"/>
      <color theme="1"/>
      <name val="Arial Narrow"/>
      <family val="2"/>
    </font>
    <font>
      <b/>
      <sz val="11"/>
      <name val="Arial Narrow"/>
      <family val="2"/>
    </font>
    <font>
      <sz val="11"/>
      <name val="Arial Narrow"/>
      <family val="2"/>
    </font>
    <font>
      <b/>
      <sz val="11"/>
      <color theme="1"/>
      <name val="Arial Narrow"/>
      <family val="2"/>
    </font>
    <font>
      <i/>
      <sz val="9"/>
      <color indexed="0"/>
      <name val="Arial"/>
      <family val="2"/>
    </font>
    <font>
      <b/>
      <sz val="14"/>
      <color indexed="0"/>
      <name val="Calibri"/>
      <family val="2"/>
    </font>
    <font>
      <b/>
      <i/>
      <sz val="11"/>
      <color indexed="0"/>
      <name val="Calibri"/>
      <family val="2"/>
    </font>
    <font>
      <sz val="10"/>
      <color indexed="0"/>
      <name val="Arial"/>
      <family val="2"/>
    </font>
    <font>
      <sz val="10"/>
      <color indexed="4"/>
      <name val="Calibri"/>
      <family val="2"/>
    </font>
    <font>
      <sz val="12"/>
      <color theme="1"/>
      <name val="Calibri"/>
      <family val="2"/>
      <scheme val="minor"/>
    </font>
    <font>
      <u/>
      <sz val="9.9"/>
      <color theme="10"/>
      <name val="Calibri"/>
      <family val="2"/>
    </font>
    <font>
      <sz val="10"/>
      <name val="Courier"/>
      <family val="3"/>
    </font>
    <font>
      <sz val="9"/>
      <name val="Times"/>
      <family val="1"/>
    </font>
    <font>
      <i/>
      <sz val="8"/>
      <name val="Tms Rmn"/>
    </font>
    <font>
      <b/>
      <sz val="8"/>
      <name val="Tms Rmn"/>
    </font>
    <font>
      <i/>
      <sz val="11"/>
      <name val="Arial Narrow"/>
      <family val="2"/>
    </font>
    <font>
      <sz val="9"/>
      <color theme="1"/>
      <name val="Arial"/>
      <family val="2"/>
    </font>
    <font>
      <sz val="11"/>
      <color rgb="FF000000"/>
      <name val="Arial Narrow"/>
      <family val="2"/>
    </font>
    <font>
      <vertAlign val="superscript"/>
      <sz val="11"/>
      <name val="Arial Narrow"/>
      <family val="2"/>
    </font>
    <font>
      <sz val="11"/>
      <color indexed="8"/>
      <name val="Arial Narrow"/>
      <family val="2"/>
    </font>
    <font>
      <i/>
      <sz val="11"/>
      <color indexed="8"/>
      <name val="Arial Narrow"/>
      <family val="2"/>
    </font>
    <font>
      <u/>
      <sz val="12"/>
      <color theme="10"/>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Arial Narrow"/>
      <family val="2"/>
    </font>
    <font>
      <b/>
      <sz val="18"/>
      <color theme="3"/>
      <name val="Cambria"/>
      <family val="2"/>
      <scheme val="major"/>
    </font>
    <font>
      <b/>
      <sz val="9"/>
      <color rgb="FF0C0C0C"/>
      <name val="Arial"/>
      <family val="2"/>
    </font>
    <font>
      <b/>
      <vertAlign val="superscript"/>
      <sz val="9"/>
      <color rgb="FF0083AC"/>
      <name val="Arial"/>
      <family val="2"/>
    </font>
    <font>
      <b/>
      <sz val="9"/>
      <color theme="1"/>
      <name val="Arial"/>
      <family val="2"/>
    </font>
    <font>
      <b/>
      <sz val="9"/>
      <color rgb="FF0083AC"/>
      <name val="Arial"/>
      <family val="2"/>
    </font>
    <font>
      <sz val="12"/>
      <color theme="1"/>
      <name val="Calibri"/>
      <family val="2"/>
    </font>
    <font>
      <sz val="12"/>
      <color rgb="FFFF0000"/>
      <name val="Calibri"/>
      <family val="2"/>
      <scheme val="minor"/>
    </font>
    <font>
      <b/>
      <sz val="11"/>
      <color rgb="FFFF0000"/>
      <name val="Arial"/>
      <family val="2"/>
    </font>
    <font>
      <sz val="11"/>
      <color rgb="FFFF0000"/>
      <name val="Arial"/>
      <family val="2"/>
    </font>
    <font>
      <sz val="9"/>
      <color theme="1"/>
      <name val="Calibri"/>
      <family val="2"/>
      <scheme val="minor"/>
    </font>
    <font>
      <vertAlign val="superscript"/>
      <sz val="9"/>
      <color indexed="8"/>
      <name val="Arial"/>
      <family val="2"/>
    </font>
    <font>
      <sz val="9"/>
      <color rgb="FF000000"/>
      <name val="Arial"/>
      <family val="2"/>
    </font>
    <font>
      <sz val="11"/>
      <color rgb="FF000000"/>
      <name val="Calibri"/>
      <family val="2"/>
    </font>
    <font>
      <sz val="10"/>
      <color theme="1"/>
      <name val="Times New Roman"/>
      <family val="1"/>
    </font>
    <font>
      <b/>
      <sz val="10"/>
      <color rgb="FF000000"/>
      <name val="Arial"/>
      <family val="2"/>
    </font>
    <font>
      <sz val="11"/>
      <color theme="1"/>
      <name val="Arial"/>
      <family val="2"/>
    </font>
    <font>
      <sz val="10"/>
      <color rgb="FF000000"/>
      <name val="Arial"/>
      <family val="2"/>
    </font>
    <font>
      <sz val="11"/>
      <name val="Calibri"/>
      <family val="2"/>
      <scheme val="minor"/>
    </font>
    <font>
      <u/>
      <sz val="11"/>
      <color theme="1"/>
      <name val="Arial Narrow"/>
      <family val="2"/>
    </font>
    <font>
      <sz val="8.5"/>
      <color theme="1"/>
      <name val="Arial"/>
      <family val="2"/>
    </font>
    <font>
      <sz val="10"/>
      <color theme="1"/>
      <name val="Arial Narrow"/>
      <family val="2"/>
    </font>
    <font>
      <i/>
      <sz val="11"/>
      <color theme="1"/>
      <name val="Arial Narrow"/>
      <family val="2"/>
    </font>
    <font>
      <b/>
      <sz val="12"/>
      <color theme="1"/>
      <name val="Arial Narrow"/>
      <family val="2"/>
    </font>
    <font>
      <i/>
      <sz val="10"/>
      <name val="Arial Narrow"/>
      <family val="2"/>
    </font>
    <font>
      <b/>
      <sz val="10"/>
      <name val="Arial Narrow"/>
      <family val="2"/>
    </font>
    <font>
      <b/>
      <vertAlign val="superscript"/>
      <sz val="12"/>
      <color theme="1"/>
      <name val="Arial Narrow"/>
      <family val="2"/>
    </font>
    <font>
      <b/>
      <sz val="10"/>
      <name val="Arial"/>
      <family val="2"/>
    </font>
    <font>
      <b/>
      <sz val="12"/>
      <color theme="1"/>
      <name val="Arial"/>
      <family val="2"/>
    </font>
    <font>
      <sz val="10"/>
      <color theme="1"/>
      <name val="Arial"/>
      <family val="2"/>
    </font>
    <font>
      <vertAlign val="superscript"/>
      <sz val="9"/>
      <color theme="1"/>
      <name val="Arial"/>
      <family val="2"/>
    </font>
    <font>
      <i/>
      <sz val="9"/>
      <color theme="1"/>
      <name val="Arial"/>
      <family val="2"/>
    </font>
    <font>
      <vertAlign val="superscript"/>
      <sz val="9"/>
      <name val="Arial"/>
      <family val="2"/>
    </font>
    <font>
      <b/>
      <i/>
      <sz val="11"/>
      <color theme="1"/>
      <name val="Arial Narrow"/>
      <family val="2"/>
    </font>
    <font>
      <b/>
      <i/>
      <sz val="9"/>
      <name val="Arial"/>
      <family val="2"/>
    </font>
    <font>
      <i/>
      <sz val="9"/>
      <name val="Arial"/>
      <family val="2"/>
    </font>
    <font>
      <b/>
      <sz val="14"/>
      <name val="Arial"/>
      <family val="2"/>
    </font>
    <font>
      <u/>
      <sz val="11"/>
      <color theme="10"/>
      <name val="Calibri"/>
      <family val="2"/>
      <scheme val="minor"/>
    </font>
    <font>
      <b/>
      <sz val="10"/>
      <color theme="1"/>
      <name val="Arial"/>
      <family val="2"/>
    </font>
  </fonts>
  <fills count="68">
    <fill>
      <patternFill patternType="none"/>
    </fill>
    <fill>
      <patternFill patternType="gray125"/>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31"/>
        <bgColor indexed="8"/>
      </patternFill>
    </fill>
    <fill>
      <patternFill patternType="solid">
        <fgColor indexed="43"/>
        <bgColor indexed="8"/>
      </patternFill>
    </fill>
    <fill>
      <patternFill patternType="solid">
        <fgColor indexed="8"/>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2F2F2"/>
        <bgColor indexed="64"/>
      </patternFill>
    </fill>
    <fill>
      <patternFill patternType="solid">
        <fgColor rgb="FFC5F1FF"/>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rgb="FF0083A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rgb="FF003399"/>
      </bottom>
      <diagonal/>
    </border>
    <border>
      <left/>
      <right/>
      <top style="thin">
        <color rgb="FF003399"/>
      </top>
      <bottom/>
      <diagonal/>
    </border>
    <border>
      <left/>
      <right/>
      <top/>
      <bottom style="medium">
        <color rgb="FF0083AC"/>
      </bottom>
      <diagonal/>
    </border>
    <border>
      <left style="medium">
        <color indexed="64"/>
      </left>
      <right/>
      <top/>
      <bottom/>
      <diagonal/>
    </border>
    <border>
      <left/>
      <right style="medium">
        <color indexed="64"/>
      </right>
      <top/>
      <bottom/>
      <diagonal/>
    </border>
    <border>
      <left/>
      <right style="thin">
        <color rgb="FF0083AC"/>
      </right>
      <top/>
      <bottom/>
      <diagonal/>
    </border>
    <border>
      <left/>
      <right style="thin">
        <color rgb="FF0083AC"/>
      </right>
      <top/>
      <bottom style="thin">
        <color rgb="FF0083AC"/>
      </bottom>
      <diagonal/>
    </border>
    <border>
      <left/>
      <right/>
      <top style="thin">
        <color indexed="64"/>
      </top>
      <bottom style="double">
        <color indexed="64"/>
      </bottom>
      <diagonal/>
    </border>
    <border>
      <left/>
      <right/>
      <top style="thin">
        <color rgb="FF0083AC"/>
      </top>
      <bottom/>
      <diagonal/>
    </border>
  </borders>
  <cellStyleXfs count="2201">
    <xf numFmtId="0" fontId="0" fillId="0" borderId="0"/>
    <xf numFmtId="0" fontId="2" fillId="0" borderId="0"/>
    <xf numFmtId="9" fontId="2" fillId="0" borderId="0" applyFont="0" applyFill="0" applyBorder="0" applyAlignment="0" applyProtection="0"/>
    <xf numFmtId="0" fontId="3" fillId="0" borderId="0"/>
    <xf numFmtId="0" fontId="2" fillId="0" borderId="0"/>
    <xf numFmtId="0" fontId="1" fillId="0" borderId="0"/>
    <xf numFmtId="3" fontId="4" fillId="0" borderId="0"/>
    <xf numFmtId="0" fontId="1" fillId="0" borderId="0"/>
    <xf numFmtId="0" fontId="2" fillId="0" borderId="0"/>
    <xf numFmtId="0" fontId="5" fillId="0" borderId="0"/>
    <xf numFmtId="0" fontId="2" fillId="0" borderId="0"/>
    <xf numFmtId="2" fontId="6" fillId="0" borderId="0">
      <alignment horizontal="center"/>
    </xf>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7" fillId="2" borderId="1" applyNumberFormat="0" applyProtection="0">
      <alignment horizontal="center" vertical="top" wrapText="1"/>
    </xf>
    <xf numFmtId="0" fontId="7" fillId="1" borderId="2" applyNumberFormat="0" applyProtection="0">
      <alignment vertical="top" wrapText="1"/>
    </xf>
    <xf numFmtId="167" fontId="5" fillId="0" borderId="3" applyFill="0" applyProtection="0">
      <alignment horizontal="right" vertical="top"/>
    </xf>
    <xf numFmtId="167" fontId="7" fillId="0" borderId="1" applyFill="0" applyProtection="0">
      <alignment horizontal="right" vertical="top"/>
    </xf>
    <xf numFmtId="14" fontId="2" fillId="0" borderId="0" applyFont="0" applyFill="0" applyBorder="0" applyAlignment="0" applyProtection="0"/>
    <xf numFmtId="37" fontId="7" fillId="0" borderId="0">
      <alignment wrapText="1"/>
    </xf>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 fillId="24" borderId="10" applyNumberFormat="0" applyFon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8" fillId="0" borderId="0" applyNumberFormat="0" applyFill="0" applyBorder="0" applyAlignment="0" applyProtection="0"/>
    <xf numFmtId="0" fontId="29" fillId="0" borderId="0" applyNumberForma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38" fontId="29" fillId="25" borderId="0" applyNumberFormat="0" applyBorder="0" applyAlignment="0" applyProtection="0"/>
    <xf numFmtId="0" fontId="30" fillId="0" borderId="0" applyNumberFormat="0" applyFill="0" applyBorder="0" applyAlignment="0" applyProtection="0">
      <alignment vertical="top"/>
      <protection locked="0"/>
    </xf>
    <xf numFmtId="10" fontId="29" fillId="26" borderId="1" applyNumberFormat="0" applyBorder="0" applyAlignment="0" applyProtection="0"/>
    <xf numFmtId="0" fontId="5" fillId="0" borderId="0"/>
    <xf numFmtId="0" fontId="5" fillId="0" borderId="0"/>
    <xf numFmtId="0" fontId="5" fillId="0" borderId="0"/>
    <xf numFmtId="0" fontId="5" fillId="0" borderId="0"/>
    <xf numFmtId="169" fontId="22" fillId="0" borderId="0" applyProtection="0"/>
    <xf numFmtId="10" fontId="2" fillId="0" borderId="0" applyFont="0" applyFill="0" applyBorder="0" applyAlignment="0" applyProtection="0"/>
    <xf numFmtId="0" fontId="6" fillId="0" borderId="0" applyNumberFormat="0" applyFont="0" applyFill="0" applyBorder="0" applyAlignment="0" applyProtection="0">
      <alignment horizontal="left"/>
    </xf>
    <xf numFmtId="15" fontId="6" fillId="0" borderId="0" applyFont="0" applyFill="0" applyBorder="0" applyAlignment="0" applyProtection="0"/>
    <xf numFmtId="4" fontId="6" fillId="0" borderId="0" applyFont="0" applyFill="0" applyBorder="0" applyAlignment="0" applyProtection="0"/>
    <xf numFmtId="0" fontId="31" fillId="0" borderId="13">
      <alignment horizontal="center"/>
    </xf>
    <xf numFmtId="3" fontId="6" fillId="0" borderId="0" applyFont="0" applyFill="0" applyBorder="0" applyAlignment="0" applyProtection="0"/>
    <xf numFmtId="0" fontId="6" fillId="27" borderId="0" applyNumberFormat="0" applyFont="0" applyBorder="0" applyAlignment="0" applyProtection="0"/>
    <xf numFmtId="0" fontId="32" fillId="0" borderId="0" applyNumberFormat="0" applyFill="0" applyBorder="0" applyAlignment="0" applyProtection="0"/>
    <xf numFmtId="0" fontId="33" fillId="28" borderId="0" applyNumberFormat="0" applyBorder="0">
      <alignment horizontal="left"/>
      <protection locked="0"/>
    </xf>
    <xf numFmtId="0" fontId="2" fillId="29" borderId="0" applyNumberFormat="0" applyFont="0" applyBorder="0" applyAlignment="0">
      <protection locked="0"/>
    </xf>
    <xf numFmtId="164" fontId="1" fillId="0" borderId="0" applyFont="0" applyFill="0" applyBorder="0" applyAlignment="0" applyProtection="0"/>
    <xf numFmtId="164" fontId="1" fillId="0" borderId="0" applyFont="0" applyFill="0" applyBorder="0" applyAlignment="0" applyProtection="0"/>
    <xf numFmtId="170" fontId="38" fillId="0" borderId="0"/>
    <xf numFmtId="171" fontId="38" fillId="0" borderId="0"/>
    <xf numFmtId="172" fontId="38" fillId="0" borderId="0"/>
    <xf numFmtId="0" fontId="1" fillId="0" borderId="0"/>
    <xf numFmtId="0" fontId="38" fillId="0" borderId="0"/>
    <xf numFmtId="0" fontId="39" fillId="0" borderId="0"/>
    <xf numFmtId="0" fontId="40" fillId="0" borderId="0"/>
    <xf numFmtId="0" fontId="41" fillId="30" borderId="0"/>
    <xf numFmtId="0" fontId="42" fillId="0" borderId="0"/>
    <xf numFmtId="0" fontId="42" fillId="0" borderId="0"/>
    <xf numFmtId="0" fontId="1" fillId="0" borderId="0"/>
    <xf numFmtId="0" fontId="34" fillId="0" borderId="0"/>
    <xf numFmtId="0" fontId="2" fillId="0" borderId="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22" fillId="0" borderId="15">
      <alignment horizontal="center" vertical="center"/>
    </xf>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0" fontId="12" fillId="21" borderId="4" applyNumberFormat="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164" fontId="43" fillId="0" borderId="0" applyFont="0" applyFill="0" applyBorder="0" applyAlignment="0" applyProtection="0"/>
    <xf numFmtId="165" fontId="2" fillId="0" borderId="0" applyFont="0" applyFill="0" applyBorder="0" applyAlignment="0" applyProtection="0"/>
    <xf numFmtId="166" fontId="22" fillId="0" borderId="0" applyBorder="0"/>
    <xf numFmtId="166" fontId="22" fillId="0" borderId="16"/>
    <xf numFmtId="0" fontId="44" fillId="0" borderId="0" applyNumberFormat="0" applyFill="0" applyBorder="0" applyAlignment="0" applyProtection="0">
      <alignment vertical="top"/>
      <protection locked="0"/>
    </xf>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0" fontId="19" fillId="8" borderId="4" applyNumberFormat="0" applyAlignment="0" applyProtection="0"/>
    <xf numFmtId="173"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4" fontId="45" fillId="0" borderId="0"/>
    <xf numFmtId="0" fontId="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xf numFmtId="0" fontId="2" fillId="0" borderId="0"/>
    <xf numFmtId="0" fontId="2" fillId="0" borderId="0"/>
    <xf numFmtId="0" fontId="4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horizontal="left"/>
    </xf>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0" fontId="23" fillId="21" borderId="11" applyNumberFormat="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2" fillId="0" borderId="14">
      <alignment horizontal="center" vertical="center"/>
    </xf>
    <xf numFmtId="0" fontId="47" fillId="0" borderId="0"/>
    <xf numFmtId="0" fontId="48" fillId="0" borderId="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8" fillId="0" borderId="12" applyNumberFormat="0" applyFill="0" applyAlignment="0" applyProtection="0"/>
    <xf numFmtId="0" fontId="2" fillId="0" borderId="0"/>
    <xf numFmtId="164" fontId="1" fillId="0" borderId="0" applyFont="0" applyFill="0" applyBorder="0" applyAlignment="0" applyProtection="0"/>
    <xf numFmtId="165" fontId="1" fillId="0" borderId="0" applyFont="0" applyFill="0" applyBorder="0" applyAlignment="0" applyProtection="0"/>
    <xf numFmtId="0" fontId="2" fillId="0" borderId="0"/>
    <xf numFmtId="3" fontId="4" fillId="0" borderId="0"/>
    <xf numFmtId="0" fontId="1" fillId="0" borderId="0"/>
    <xf numFmtId="0" fontId="55" fillId="0" borderId="0" applyNumberFormat="0" applyFill="0" applyBorder="0" applyAlignment="0" applyProtection="0">
      <alignment vertical="top"/>
      <protection locked="0"/>
    </xf>
    <xf numFmtId="0" fontId="43" fillId="0" borderId="0"/>
    <xf numFmtId="0" fontId="2" fillId="0" borderId="0"/>
    <xf numFmtId="0" fontId="2" fillId="0" borderId="0"/>
    <xf numFmtId="164" fontId="43" fillId="0" borderId="0" applyFont="0" applyFill="0" applyBorder="0" applyAlignment="0" applyProtection="0"/>
    <xf numFmtId="0" fontId="56" fillId="0" borderId="0" applyNumberFormat="0" applyFill="0" applyBorder="0" applyAlignment="0" applyProtection="0"/>
    <xf numFmtId="0" fontId="57" fillId="0" borderId="18" applyNumberFormat="0" applyFill="0" applyAlignment="0" applyProtection="0"/>
    <xf numFmtId="0" fontId="58" fillId="0" borderId="19" applyNumberFormat="0" applyFill="0" applyAlignment="0" applyProtection="0"/>
    <xf numFmtId="0" fontId="59" fillId="0" borderId="20" applyNumberFormat="0" applyFill="0" applyAlignment="0" applyProtection="0"/>
    <xf numFmtId="0" fontId="59" fillId="0" borderId="0" applyNumberFormat="0" applyFill="0" applyBorder="0" applyAlignment="0" applyProtection="0"/>
    <xf numFmtId="0" fontId="60" fillId="33" borderId="0" applyNumberFormat="0" applyBorder="0" applyAlignment="0" applyProtection="0"/>
    <xf numFmtId="0" fontId="61" fillId="34" borderId="0" applyNumberFormat="0" applyBorder="0" applyAlignment="0" applyProtection="0"/>
    <xf numFmtId="0" fontId="62" fillId="35" borderId="0" applyNumberFormat="0" applyBorder="0" applyAlignment="0" applyProtection="0"/>
    <xf numFmtId="0" fontId="63" fillId="36" borderId="21" applyNumberFormat="0" applyAlignment="0" applyProtection="0"/>
    <xf numFmtId="0" fontId="64" fillId="37" borderId="22" applyNumberFormat="0" applyAlignment="0" applyProtection="0"/>
    <xf numFmtId="0" fontId="65" fillId="37" borderId="21" applyNumberFormat="0" applyAlignment="0" applyProtection="0"/>
    <xf numFmtId="0" fontId="66" fillId="0" borderId="23" applyNumberFormat="0" applyFill="0" applyAlignment="0" applyProtection="0"/>
    <xf numFmtId="0" fontId="67" fillId="38" borderId="24" applyNumberFormat="0" applyAlignment="0" applyProtection="0"/>
    <xf numFmtId="0" fontId="68" fillId="0" borderId="0" applyNumberFormat="0" applyFill="0" applyBorder="0" applyAlignment="0" applyProtection="0"/>
    <xf numFmtId="0" fontId="1" fillId="39" borderId="25" applyNumberFormat="0" applyFont="0" applyAlignment="0" applyProtection="0"/>
    <xf numFmtId="0" fontId="69" fillId="0" borderId="0" applyNumberFormat="0" applyFill="0" applyBorder="0" applyAlignment="0" applyProtection="0"/>
    <xf numFmtId="0" fontId="70" fillId="0" borderId="26" applyNumberFormat="0" applyFill="0" applyAlignment="0" applyProtection="0"/>
    <xf numFmtId="0" fontId="7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71" fillId="63" borderId="0" applyNumberFormat="0" applyBorder="0" applyAlignment="0" applyProtection="0"/>
    <xf numFmtId="0" fontId="73" fillId="0" borderId="0" applyNumberFormat="0" applyFill="0" applyBorder="0" applyAlignment="0" applyProtection="0"/>
    <xf numFmtId="0" fontId="5" fillId="0" borderId="0"/>
    <xf numFmtId="0" fontId="109" fillId="0" borderId="0" applyNumberFormat="0" applyFill="0" applyBorder="0" applyAlignment="0" applyProtection="0"/>
  </cellStyleXfs>
  <cellXfs count="518">
    <xf numFmtId="0" fontId="0" fillId="0" borderId="0" xfId="0"/>
    <xf numFmtId="0" fontId="34" fillId="0" borderId="0" xfId="0" applyFont="1"/>
    <xf numFmtId="0" fontId="35" fillId="31" borderId="0" xfId="1" applyFont="1" applyFill="1"/>
    <xf numFmtId="0" fontId="36" fillId="31" borderId="0" xfId="1" applyFont="1" applyFill="1"/>
    <xf numFmtId="0" fontId="34" fillId="0" borderId="0" xfId="0" applyFont="1" applyAlignment="1">
      <alignment horizontal="left"/>
    </xf>
    <xf numFmtId="0" fontId="51" fillId="31" borderId="0" xfId="1" applyFont="1" applyFill="1"/>
    <xf numFmtId="0" fontId="51" fillId="0" borderId="0" xfId="1" applyFont="1" applyFill="1"/>
    <xf numFmtId="0" fontId="36" fillId="0" borderId="0" xfId="1" applyFont="1" applyFill="1"/>
    <xf numFmtId="0" fontId="34" fillId="0" borderId="0" xfId="0" applyFont="1" applyBorder="1"/>
    <xf numFmtId="0" fontId="35" fillId="32" borderId="0" xfId="8" applyFont="1" applyFill="1" applyAlignment="1">
      <alignment horizontal="left"/>
    </xf>
    <xf numFmtId="0" fontId="35" fillId="32" borderId="0" xfId="8" applyFont="1" applyFill="1" applyAlignment="1">
      <alignment horizontal="right"/>
    </xf>
    <xf numFmtId="0" fontId="35" fillId="32" borderId="17" xfId="8" applyFont="1" applyFill="1" applyBorder="1" applyAlignment="1">
      <alignment horizontal="left"/>
    </xf>
    <xf numFmtId="0" fontId="35" fillId="32" borderId="17" xfId="8" applyFont="1" applyFill="1" applyBorder="1" applyAlignment="1">
      <alignment horizontal="right"/>
    </xf>
    <xf numFmtId="0" fontId="36" fillId="32" borderId="0" xfId="8" applyFont="1" applyFill="1" applyBorder="1" applyAlignment="1">
      <alignment horizontal="left"/>
    </xf>
    <xf numFmtId="166" fontId="36" fillId="32" borderId="0" xfId="8" applyNumberFormat="1" applyFont="1" applyFill="1" applyBorder="1" applyAlignment="1">
      <alignment horizontal="right"/>
    </xf>
    <xf numFmtId="166" fontId="36" fillId="32" borderId="0" xfId="8" applyNumberFormat="1" applyFont="1" applyFill="1" applyBorder="1" applyAlignment="1">
      <alignment horizontal="left"/>
    </xf>
    <xf numFmtId="0" fontId="36" fillId="32" borderId="0" xfId="8" applyFont="1" applyFill="1" applyAlignment="1">
      <alignment horizontal="left"/>
    </xf>
    <xf numFmtId="166" fontId="35" fillId="32" borderId="0" xfId="8" applyNumberFormat="1" applyFont="1" applyFill="1" applyBorder="1" applyAlignment="1">
      <alignment horizontal="right"/>
    </xf>
    <xf numFmtId="166" fontId="35" fillId="32" borderId="17" xfId="8" applyNumberFormat="1" applyFont="1" applyFill="1" applyBorder="1" applyAlignment="1">
      <alignment horizontal="right"/>
    </xf>
    <xf numFmtId="166" fontId="34" fillId="0" borderId="0" xfId="0" applyNumberFormat="1" applyFont="1"/>
    <xf numFmtId="3" fontId="34" fillId="0" borderId="0" xfId="0" applyNumberFormat="1" applyFont="1"/>
    <xf numFmtId="0" fontId="36" fillId="32" borderId="0" xfId="8" applyFont="1" applyFill="1"/>
    <xf numFmtId="0" fontId="34" fillId="32" borderId="0" xfId="0" applyFont="1" applyFill="1"/>
    <xf numFmtId="0" fontId="36" fillId="32" borderId="17" xfId="8" applyFont="1" applyFill="1" applyBorder="1" applyAlignment="1">
      <alignment horizontal="left"/>
    </xf>
    <xf numFmtId="166" fontId="36" fillId="32" borderId="17" xfId="8" applyNumberFormat="1" applyFont="1" applyFill="1" applyBorder="1" applyAlignment="1">
      <alignment horizontal="right"/>
    </xf>
    <xf numFmtId="0" fontId="50" fillId="0" borderId="0" xfId="0" applyFont="1" applyAlignment="1">
      <alignment horizontal="left" vertical="center"/>
    </xf>
    <xf numFmtId="0" fontId="34" fillId="32" borderId="0" xfId="0" applyFont="1" applyFill="1" applyAlignment="1">
      <alignment horizontal="left" indent="6"/>
    </xf>
    <xf numFmtId="17" fontId="34" fillId="0" borderId="0" xfId="0" applyNumberFormat="1" applyFont="1"/>
    <xf numFmtId="0" fontId="53" fillId="31" borderId="0" xfId="1" applyFont="1" applyFill="1"/>
    <xf numFmtId="175" fontId="34" fillId="0" borderId="0" xfId="0" applyNumberFormat="1" applyFont="1"/>
    <xf numFmtId="0" fontId="27" fillId="0" borderId="0" xfId="4" applyFont="1"/>
    <xf numFmtId="0" fontId="34" fillId="0" borderId="0" xfId="0" applyFont="1" applyAlignment="1">
      <alignment horizontal="right"/>
    </xf>
    <xf numFmtId="0" fontId="37" fillId="0" borderId="0" xfId="0" applyFont="1"/>
    <xf numFmtId="14" fontId="34" fillId="0" borderId="0" xfId="0" applyNumberFormat="1" applyFont="1"/>
    <xf numFmtId="168" fontId="34" fillId="0" borderId="0" xfId="987" applyNumberFormat="1" applyFont="1"/>
    <xf numFmtId="3" fontId="34" fillId="0" borderId="0" xfId="0" applyNumberFormat="1" applyFont="1" applyFill="1"/>
    <xf numFmtId="1" fontId="34" fillId="0" borderId="0" xfId="0" applyNumberFormat="1" applyFont="1"/>
    <xf numFmtId="0" fontId="50" fillId="32" borderId="0" xfId="0" applyFont="1" applyFill="1" applyAlignment="1">
      <alignment horizontal="left" vertical="center"/>
    </xf>
    <xf numFmtId="0" fontId="34" fillId="0" borderId="0" xfId="0" applyFont="1" applyFill="1"/>
    <xf numFmtId="175" fontId="34" fillId="0" borderId="0" xfId="0" applyNumberFormat="1" applyFont="1" applyFill="1"/>
    <xf numFmtId="0" fontId="34" fillId="0" borderId="0" xfId="0" applyNumberFormat="1" applyFont="1"/>
    <xf numFmtId="3" fontId="34" fillId="31" borderId="0" xfId="0" applyNumberFormat="1" applyFont="1" applyFill="1"/>
    <xf numFmtId="0" fontId="34" fillId="31" borderId="0" xfId="0" applyFont="1" applyFill="1"/>
    <xf numFmtId="0" fontId="34" fillId="0" borderId="0" xfId="0" applyFont="1" applyAlignment="1">
      <alignment wrapText="1"/>
    </xf>
    <xf numFmtId="0" fontId="37" fillId="0" borderId="0" xfId="0" applyFont="1" applyFill="1"/>
    <xf numFmtId="14" fontId="34" fillId="0" borderId="0" xfId="0" applyNumberFormat="1" applyFont="1" applyFill="1"/>
    <xf numFmtId="10" fontId="34" fillId="0" borderId="0" xfId="987" applyNumberFormat="1" applyFont="1"/>
    <xf numFmtId="0" fontId="37" fillId="0" borderId="0" xfId="0" applyFont="1" applyAlignment="1">
      <alignment wrapText="1"/>
    </xf>
    <xf numFmtId="17" fontId="36" fillId="0" borderId="0" xfId="0" applyNumberFormat="1" applyFont="1"/>
    <xf numFmtId="166" fontId="36" fillId="0" borderId="0" xfId="0" applyNumberFormat="1" applyFont="1"/>
    <xf numFmtId="3" fontId="36" fillId="0" borderId="0" xfId="0" applyNumberFormat="1" applyFont="1"/>
    <xf numFmtId="0" fontId="36" fillId="0" borderId="0" xfId="0" applyNumberFormat="1" applyFont="1"/>
    <xf numFmtId="1" fontId="36" fillId="0" borderId="0" xfId="0" applyNumberFormat="1" applyFont="1"/>
    <xf numFmtId="175" fontId="36" fillId="0" borderId="0" xfId="0" applyNumberFormat="1" applyFont="1" applyFill="1"/>
    <xf numFmtId="175" fontId="36" fillId="0" borderId="0" xfId="0" applyNumberFormat="1" applyFont="1"/>
    <xf numFmtId="166" fontId="34" fillId="32" borderId="0" xfId="0" applyNumberFormat="1" applyFont="1" applyFill="1"/>
    <xf numFmtId="166" fontId="34" fillId="0" borderId="0" xfId="0" applyNumberFormat="1" applyFont="1" applyFill="1"/>
    <xf numFmtId="175" fontId="34" fillId="0" borderId="0" xfId="0" applyNumberFormat="1" applyFont="1" applyAlignment="1">
      <alignment horizontal="right"/>
    </xf>
    <xf numFmtId="1" fontId="34" fillId="0" borderId="0" xfId="0" applyNumberFormat="1" applyFont="1" applyFill="1"/>
    <xf numFmtId="1" fontId="36" fillId="0" borderId="0" xfId="0" applyNumberFormat="1" applyFont="1" applyFill="1"/>
    <xf numFmtId="0" fontId="36" fillId="0" borderId="14" xfId="0" applyNumberFormat="1" applyFont="1" applyBorder="1"/>
    <xf numFmtId="166" fontId="34" fillId="0" borderId="14" xfId="0" applyNumberFormat="1" applyFont="1" applyBorder="1"/>
    <xf numFmtId="0" fontId="34" fillId="0" borderId="14" xfId="0" applyFont="1" applyBorder="1"/>
    <xf numFmtId="17" fontId="36" fillId="0" borderId="14" xfId="0" applyNumberFormat="1" applyFont="1" applyBorder="1"/>
    <xf numFmtId="1" fontId="36" fillId="0" borderId="14" xfId="0" applyNumberFormat="1" applyFont="1" applyBorder="1"/>
    <xf numFmtId="17" fontId="34" fillId="0" borderId="14" xfId="0" applyNumberFormat="1" applyFont="1" applyBorder="1"/>
    <xf numFmtId="3" fontId="34" fillId="0" borderId="14" xfId="0" applyNumberFormat="1" applyFont="1" applyBorder="1"/>
    <xf numFmtId="175" fontId="34" fillId="0" borderId="14" xfId="0" applyNumberFormat="1" applyFont="1" applyBorder="1"/>
    <xf numFmtId="166" fontId="36" fillId="0" borderId="14" xfId="0" applyNumberFormat="1" applyFont="1" applyBorder="1"/>
    <xf numFmtId="175" fontId="34" fillId="0" borderId="14" xfId="0" applyNumberFormat="1" applyFont="1" applyFill="1" applyBorder="1"/>
    <xf numFmtId="0" fontId="34" fillId="0" borderId="0" xfId="0" applyFont="1" applyFill="1" applyAlignment="1">
      <alignment wrapText="1"/>
    </xf>
    <xf numFmtId="0" fontId="37" fillId="0" borderId="0" xfId="0" applyFont="1" applyAlignment="1">
      <alignment horizontal="right"/>
    </xf>
    <xf numFmtId="0" fontId="0" fillId="32" borderId="0" xfId="0" applyFill="1"/>
    <xf numFmtId="17" fontId="34" fillId="0" borderId="27" xfId="0" applyNumberFormat="1" applyFont="1" applyBorder="1"/>
    <xf numFmtId="175" fontId="34" fillId="0" borderId="27" xfId="0" applyNumberFormat="1" applyFont="1" applyBorder="1"/>
    <xf numFmtId="3" fontId="34" fillId="0" borderId="27" xfId="0" applyNumberFormat="1" applyFont="1" applyBorder="1"/>
    <xf numFmtId="17" fontId="34" fillId="0" borderId="0" xfId="0" applyNumberFormat="1" applyFont="1" applyBorder="1"/>
    <xf numFmtId="175" fontId="34" fillId="0" borderId="0" xfId="0" applyNumberFormat="1" applyFont="1" applyBorder="1"/>
    <xf numFmtId="3" fontId="34" fillId="0" borderId="0" xfId="0" applyNumberFormat="1" applyFont="1" applyBorder="1"/>
    <xf numFmtId="166" fontId="36" fillId="0" borderId="0" xfId="0" applyNumberFormat="1" applyFont="1" applyBorder="1"/>
    <xf numFmtId="166" fontId="34" fillId="0" borderId="0" xfId="0" applyNumberFormat="1" applyFont="1" applyBorder="1"/>
    <xf numFmtId="17" fontId="36" fillId="0" borderId="0" xfId="0" applyNumberFormat="1" applyFont="1" applyBorder="1"/>
    <xf numFmtId="166" fontId="36" fillId="0" borderId="0" xfId="0" applyNumberFormat="1" applyFont="1" applyFill="1"/>
    <xf numFmtId="166" fontId="0" fillId="0" borderId="0" xfId="0" applyNumberFormat="1"/>
    <xf numFmtId="166" fontId="34" fillId="0" borderId="0" xfId="0" applyNumberFormat="1" applyFont="1" applyAlignment="1">
      <alignment horizontal="right"/>
    </xf>
    <xf numFmtId="0" fontId="27" fillId="32" borderId="0" xfId="8" applyFont="1" applyFill="1" applyAlignment="1">
      <alignment horizontal="left"/>
    </xf>
    <xf numFmtId="0" fontId="35" fillId="31" borderId="0" xfId="1" applyFont="1" applyFill="1"/>
    <xf numFmtId="0" fontId="36" fillId="31" borderId="0" xfId="1" applyFont="1" applyFill="1"/>
    <xf numFmtId="0" fontId="51" fillId="31" borderId="0" xfId="1" applyFont="1" applyFill="1"/>
    <xf numFmtId="0" fontId="35" fillId="32" borderId="0" xfId="8" applyFont="1" applyFill="1" applyAlignment="1">
      <alignment horizontal="left"/>
    </xf>
    <xf numFmtId="0" fontId="35" fillId="32" borderId="0" xfId="8" applyFont="1" applyFill="1" applyAlignment="1">
      <alignment horizontal="right"/>
    </xf>
    <xf numFmtId="0" fontId="35" fillId="32" borderId="17" xfId="8" applyFont="1" applyFill="1" applyBorder="1" applyAlignment="1">
      <alignment horizontal="left"/>
    </xf>
    <xf numFmtId="0" fontId="35" fillId="32" borderId="17" xfId="8" applyFont="1" applyFill="1" applyBorder="1" applyAlignment="1">
      <alignment horizontal="right"/>
    </xf>
    <xf numFmtId="0" fontId="35" fillId="32" borderId="0" xfId="8" applyFont="1" applyFill="1" applyBorder="1" applyAlignment="1">
      <alignment horizontal="left"/>
    </xf>
    <xf numFmtId="0" fontId="35" fillId="32" borderId="0" xfId="8" applyFont="1" applyFill="1" applyBorder="1" applyAlignment="1">
      <alignment horizontal="right"/>
    </xf>
    <xf numFmtId="0" fontId="36" fillId="32" borderId="0" xfId="8" applyFont="1" applyFill="1" applyAlignment="1">
      <alignment horizontal="left"/>
    </xf>
    <xf numFmtId="166" fontId="36" fillId="32" borderId="0" xfId="8" applyNumberFormat="1" applyFont="1" applyFill="1" applyBorder="1" applyAlignment="1">
      <alignment horizontal="right"/>
    </xf>
    <xf numFmtId="0" fontId="36" fillId="32" borderId="14" xfId="8" applyFont="1" applyFill="1" applyBorder="1" applyAlignment="1">
      <alignment horizontal="left"/>
    </xf>
    <xf numFmtId="166" fontId="36" fillId="32" borderId="14" xfId="8" applyNumberFormat="1" applyFont="1" applyFill="1" applyBorder="1" applyAlignment="1">
      <alignment horizontal="right"/>
    </xf>
    <xf numFmtId="0" fontId="51" fillId="32" borderId="0" xfId="1" applyFont="1" applyFill="1"/>
    <xf numFmtId="0" fontId="36" fillId="32" borderId="0" xfId="1" applyFont="1" applyFill="1"/>
    <xf numFmtId="0" fontId="34" fillId="32" borderId="0" xfId="0" applyFont="1" applyFill="1" applyBorder="1"/>
    <xf numFmtId="0" fontId="0" fillId="31" borderId="0" xfId="0" applyFill="1"/>
    <xf numFmtId="0" fontId="54" fillId="31" borderId="0" xfId="1" applyFont="1" applyFill="1"/>
    <xf numFmtId="0" fontId="34" fillId="0" borderId="0" xfId="0" applyFont="1" applyAlignment="1">
      <alignment horizontal="center"/>
    </xf>
    <xf numFmtId="17" fontId="36" fillId="0" borderId="27" xfId="0" applyNumberFormat="1" applyFont="1" applyBorder="1"/>
    <xf numFmtId="166" fontId="34" fillId="0" borderId="27" xfId="0" applyNumberFormat="1" applyFont="1" applyBorder="1"/>
    <xf numFmtId="1" fontId="36" fillId="0" borderId="27" xfId="0" applyNumberFormat="1" applyFont="1" applyBorder="1"/>
    <xf numFmtId="0" fontId="34" fillId="0" borderId="0" xfId="0" applyFont="1" applyAlignment="1">
      <alignment horizontal="center"/>
    </xf>
    <xf numFmtId="1" fontId="36" fillId="0" borderId="0" xfId="0" applyNumberFormat="1" applyFont="1" applyBorder="1"/>
    <xf numFmtId="1" fontId="36" fillId="0" borderId="14" xfId="0" applyNumberFormat="1" applyFont="1" applyBorder="1" applyAlignment="1">
      <alignment horizontal="right"/>
    </xf>
    <xf numFmtId="175" fontId="34" fillId="0" borderId="0" xfId="0" applyNumberFormat="1" applyFont="1" applyFill="1" applyBorder="1"/>
    <xf numFmtId="0" fontId="36" fillId="0" borderId="0" xfId="0" applyNumberFormat="1" applyFont="1" applyBorder="1"/>
    <xf numFmtId="0" fontId="34" fillId="0" borderId="27" xfId="0" applyFont="1" applyBorder="1"/>
    <xf numFmtId="166" fontId="34" fillId="0" borderId="27" xfId="0" applyNumberFormat="1" applyFont="1" applyFill="1" applyBorder="1"/>
    <xf numFmtId="166" fontId="34" fillId="0" borderId="0" xfId="0" applyNumberFormat="1" applyFont="1" applyFill="1" applyBorder="1"/>
    <xf numFmtId="0" fontId="36" fillId="0" borderId="27" xfId="0" applyNumberFormat="1" applyFont="1" applyBorder="1"/>
    <xf numFmtId="175" fontId="36" fillId="0" borderId="27" xfId="0" applyNumberFormat="1" applyFont="1" applyBorder="1"/>
    <xf numFmtId="4" fontId="34" fillId="0" borderId="0" xfId="0" applyNumberFormat="1" applyFont="1"/>
    <xf numFmtId="4" fontId="34" fillId="0" borderId="0" xfId="0" applyNumberFormat="1" applyFont="1" applyBorder="1"/>
    <xf numFmtId="0" fontId="34" fillId="0" borderId="0" xfId="2153" applyFont="1"/>
    <xf numFmtId="0" fontId="43" fillId="0" borderId="0" xfId="2153" applyNumberFormat="1" applyFill="1"/>
    <xf numFmtId="0" fontId="43" fillId="0" borderId="0" xfId="2153" applyFill="1"/>
    <xf numFmtId="0" fontId="43" fillId="0" borderId="0" xfId="2153"/>
    <xf numFmtId="0" fontId="7" fillId="0" borderId="0" xfId="2153" applyFont="1" applyFill="1" applyBorder="1" applyAlignment="1">
      <alignment horizontal="right" vertical="top" wrapText="1"/>
    </xf>
    <xf numFmtId="0" fontId="35" fillId="0" borderId="0" xfId="1" applyFont="1" applyFill="1"/>
    <xf numFmtId="0" fontId="7" fillId="0" borderId="14" xfId="2153" applyFont="1" applyFill="1" applyBorder="1" applyAlignment="1">
      <alignment horizontal="right" vertical="top" wrapText="1"/>
    </xf>
    <xf numFmtId="0" fontId="53" fillId="0" borderId="0" xfId="1" applyFont="1" applyFill="1"/>
    <xf numFmtId="166" fontId="7" fillId="64" borderId="0" xfId="2153" applyNumberFormat="1" applyFont="1" applyFill="1" applyAlignment="1">
      <alignment horizontal="left" vertical="top" wrapText="1"/>
    </xf>
    <xf numFmtId="0" fontId="76" fillId="65" borderId="0" xfId="0" applyFont="1" applyFill="1" applyAlignment="1">
      <alignment horizontal="center" vertical="center"/>
    </xf>
    <xf numFmtId="166" fontId="76" fillId="65" borderId="0" xfId="0" applyNumberFormat="1" applyFont="1" applyFill="1" applyAlignment="1">
      <alignment horizontal="center" vertical="center"/>
    </xf>
    <xf numFmtId="0" fontId="34" fillId="0" borderId="0" xfId="2153" applyFont="1" applyFill="1"/>
    <xf numFmtId="166" fontId="5" fillId="0" borderId="0" xfId="2153" applyNumberFormat="1" applyFont="1" applyFill="1" applyAlignment="1">
      <alignment horizontal="left" vertical="top" wrapText="1"/>
    </xf>
    <xf numFmtId="0" fontId="50" fillId="0" borderId="0" xfId="0" applyFont="1" applyAlignment="1">
      <alignment horizontal="center" vertical="center"/>
    </xf>
    <xf numFmtId="0" fontId="37" fillId="0" borderId="0" xfId="2153" applyFont="1" applyFill="1"/>
    <xf numFmtId="166" fontId="5" fillId="64" borderId="0" xfId="2153" applyNumberFormat="1" applyFont="1" applyFill="1" applyAlignment="1">
      <alignment horizontal="left" vertical="top" wrapText="1"/>
    </xf>
    <xf numFmtId="0" fontId="50" fillId="65" borderId="0" xfId="0" applyFont="1" applyFill="1" applyAlignment="1">
      <alignment horizontal="center" vertical="center"/>
    </xf>
    <xf numFmtId="166" fontId="34" fillId="0" borderId="0" xfId="2153" applyNumberFormat="1" applyFont="1" applyFill="1"/>
    <xf numFmtId="166" fontId="50" fillId="0" borderId="0" xfId="0" applyNumberFormat="1" applyFont="1" applyAlignment="1">
      <alignment horizontal="center" vertical="center"/>
    </xf>
    <xf numFmtId="166" fontId="50" fillId="65" borderId="0" xfId="0" applyNumberFormat="1" applyFont="1" applyFill="1" applyAlignment="1">
      <alignment horizontal="center" vertical="center"/>
    </xf>
    <xf numFmtId="0" fontId="43" fillId="0" borderId="0" xfId="2153" applyFont="1"/>
    <xf numFmtId="166" fontId="34" fillId="0" borderId="27" xfId="2153" applyNumberFormat="1" applyFont="1" applyFill="1" applyBorder="1"/>
    <xf numFmtId="0" fontId="43" fillId="0" borderId="27" xfId="2153" applyBorder="1"/>
    <xf numFmtId="0" fontId="34" fillId="0" borderId="0" xfId="2153" applyNumberFormat="1" applyFont="1" applyFill="1"/>
    <xf numFmtId="166" fontId="43" fillId="0" borderId="0" xfId="2153" applyNumberFormat="1"/>
    <xf numFmtId="17" fontId="34" fillId="0" borderId="0" xfId="2153" applyNumberFormat="1" applyFont="1" applyFill="1"/>
    <xf numFmtId="0" fontId="79" fillId="0" borderId="0" xfId="2153" applyFont="1"/>
    <xf numFmtId="168" fontId="80" fillId="0" borderId="0" xfId="987" applyNumberFormat="1" applyFont="1"/>
    <xf numFmtId="0" fontId="43" fillId="0" borderId="0" xfId="2153" applyNumberFormat="1"/>
    <xf numFmtId="0" fontId="35" fillId="32" borderId="0" xfId="1" applyFont="1" applyFill="1"/>
    <xf numFmtId="0" fontId="53" fillId="32" borderId="0" xfId="1" applyFont="1" applyFill="1"/>
    <xf numFmtId="0" fontId="81" fillId="32" borderId="0" xfId="2153" applyFont="1" applyFill="1"/>
    <xf numFmtId="0" fontId="76" fillId="0" borderId="0" xfId="2153" applyFont="1" applyFill="1"/>
    <xf numFmtId="0" fontId="76" fillId="0" borderId="0" xfId="2153" applyFont="1" applyFill="1" applyAlignment="1">
      <alignment horizontal="right"/>
    </xf>
    <xf numFmtId="0" fontId="76" fillId="0" borderId="28" xfId="2153" applyFont="1" applyFill="1" applyBorder="1"/>
    <xf numFmtId="0" fontId="76" fillId="0" borderId="28" xfId="2153" applyFont="1" applyFill="1" applyBorder="1" applyAlignment="1">
      <alignment horizontal="right"/>
    </xf>
    <xf numFmtId="0" fontId="76" fillId="0" borderId="29" xfId="2153" applyFont="1" applyFill="1" applyBorder="1" applyAlignment="1">
      <alignment wrapText="1"/>
    </xf>
    <xf numFmtId="0" fontId="76" fillId="0" borderId="29" xfId="2153" applyFont="1" applyFill="1" applyBorder="1" applyAlignment="1"/>
    <xf numFmtId="0" fontId="82" fillId="0" borderId="0" xfId="2153" applyFont="1"/>
    <xf numFmtId="0" fontId="50" fillId="0" borderId="0" xfId="2153" applyFont="1" applyFill="1" applyBorder="1"/>
    <xf numFmtId="3" fontId="50" fillId="0" borderId="0" xfId="0" applyNumberFormat="1" applyFont="1" applyAlignment="1">
      <alignment horizontal="center" vertical="center"/>
    </xf>
    <xf numFmtId="3" fontId="50" fillId="0" borderId="0" xfId="0" applyNumberFormat="1" applyFont="1" applyAlignment="1">
      <alignment horizontal="center" vertical="center" wrapText="1"/>
    </xf>
    <xf numFmtId="0" fontId="50" fillId="0" borderId="0" xfId="0" applyFont="1" applyAlignment="1">
      <alignment horizontal="center" vertical="center" wrapText="1"/>
    </xf>
    <xf numFmtId="0" fontId="68" fillId="0" borderId="0" xfId="0" applyFont="1"/>
    <xf numFmtId="0" fontId="76" fillId="32" borderId="0" xfId="2153" applyFont="1" applyFill="1" applyBorder="1"/>
    <xf numFmtId="0" fontId="50" fillId="32" borderId="0" xfId="2153" applyFont="1" applyFill="1" applyBorder="1"/>
    <xf numFmtId="0" fontId="84" fillId="0" borderId="0" xfId="0" applyFont="1" applyAlignment="1">
      <alignment horizontal="center" vertical="center"/>
    </xf>
    <xf numFmtId="0" fontId="84" fillId="0" borderId="0" xfId="0" applyFont="1" applyAlignment="1">
      <alignment horizontal="center" vertical="center" wrapText="1"/>
    </xf>
    <xf numFmtId="0" fontId="85" fillId="0" borderId="0" xfId="0" applyFont="1" applyAlignment="1">
      <alignment horizontal="right" vertical="center"/>
    </xf>
    <xf numFmtId="0" fontId="86" fillId="0" borderId="0" xfId="0" applyFont="1"/>
    <xf numFmtId="0" fontId="50" fillId="0" borderId="28" xfId="2153" applyFont="1" applyFill="1" applyBorder="1"/>
    <xf numFmtId="0" fontId="84" fillId="0" borderId="30" xfId="0" applyFont="1" applyBorder="1" applyAlignment="1">
      <alignment horizontal="center" vertical="center"/>
    </xf>
    <xf numFmtId="0" fontId="84" fillId="0" borderId="30" xfId="0" applyFont="1" applyBorder="1" applyAlignment="1">
      <alignment horizontal="center" vertical="center" wrapText="1"/>
    </xf>
    <xf numFmtId="0" fontId="50" fillId="0" borderId="0" xfId="2153" applyFont="1" applyFill="1"/>
    <xf numFmtId="176" fontId="82" fillId="0" borderId="0" xfId="2153" applyNumberFormat="1" applyFont="1" applyFill="1"/>
    <xf numFmtId="0" fontId="82" fillId="0" borderId="0" xfId="2153" applyFont="1" applyFill="1"/>
    <xf numFmtId="0" fontId="82" fillId="32" borderId="0" xfId="2153" applyFont="1" applyFill="1"/>
    <xf numFmtId="0" fontId="43" fillId="32" borderId="0" xfId="2153" applyFill="1"/>
    <xf numFmtId="0" fontId="87" fillId="0" borderId="0" xfId="2153" applyFont="1" applyBorder="1"/>
    <xf numFmtId="1" fontId="87" fillId="0" borderId="0" xfId="2153" applyNumberFormat="1" applyFont="1" applyBorder="1" applyAlignment="1">
      <alignment horizontal="right"/>
    </xf>
    <xf numFmtId="0" fontId="43" fillId="0" borderId="0" xfId="2153" applyBorder="1"/>
    <xf numFmtId="0" fontId="89" fillId="0" borderId="0" xfId="2153" applyFont="1" applyAlignment="1"/>
    <xf numFmtId="0" fontId="89" fillId="0" borderId="0" xfId="2153" applyFont="1" applyAlignment="1">
      <alignment horizontal="right" vertical="top" wrapText="1"/>
    </xf>
    <xf numFmtId="0" fontId="89" fillId="0" borderId="0" xfId="2153" applyFont="1" applyAlignment="1">
      <alignment wrapText="1"/>
    </xf>
    <xf numFmtId="0" fontId="89" fillId="0" borderId="0" xfId="2153" applyFont="1" applyBorder="1" applyAlignment="1"/>
    <xf numFmtId="0" fontId="88" fillId="0" borderId="0" xfId="2153" applyFont="1" applyBorder="1" applyAlignment="1">
      <alignment wrapText="1"/>
    </xf>
    <xf numFmtId="2" fontId="35" fillId="31" borderId="0" xfId="1" applyNumberFormat="1" applyFont="1" applyFill="1"/>
    <xf numFmtId="2" fontId="36" fillId="31" borderId="0" xfId="1" applyNumberFormat="1" applyFont="1" applyFill="1"/>
    <xf numFmtId="2" fontId="36" fillId="0" borderId="0" xfId="1" applyNumberFormat="1" applyFont="1" applyFill="1"/>
    <xf numFmtId="2" fontId="35" fillId="0" borderId="0" xfId="2156" applyNumberFormat="1" applyFont="1" applyFill="1"/>
    <xf numFmtId="176" fontId="37" fillId="0" borderId="0" xfId="2156" applyNumberFormat="1" applyFont="1" applyFill="1"/>
    <xf numFmtId="0" fontId="70" fillId="32" borderId="0" xfId="0" applyFont="1" applyFill="1"/>
    <xf numFmtId="0" fontId="34" fillId="32" borderId="0" xfId="2153" applyFont="1" applyFill="1"/>
    <xf numFmtId="14" fontId="34" fillId="0" borderId="0" xfId="2153" applyNumberFormat="1" applyFont="1" applyFill="1"/>
    <xf numFmtId="166" fontId="0" fillId="32" borderId="0" xfId="987" applyNumberFormat="1" applyFont="1" applyFill="1"/>
    <xf numFmtId="166" fontId="34" fillId="32" borderId="0" xfId="2153" applyNumberFormat="1" applyFont="1" applyFill="1"/>
    <xf numFmtId="14" fontId="0" fillId="32" borderId="0" xfId="0" applyNumberFormat="1" applyFill="1"/>
    <xf numFmtId="168" fontId="0" fillId="32" borderId="0" xfId="987" applyNumberFormat="1" applyFont="1" applyFill="1" applyAlignment="1">
      <alignment horizontal="center"/>
    </xf>
    <xf numFmtId="168" fontId="0" fillId="32" borderId="0" xfId="987" applyNumberFormat="1" applyFont="1" applyFill="1"/>
    <xf numFmtId="166" fontId="34" fillId="0" borderId="0" xfId="2153" applyNumberFormat="1" applyFont="1" applyFill="1" applyBorder="1"/>
    <xf numFmtId="14" fontId="34" fillId="0" borderId="14" xfId="2153" applyNumberFormat="1" applyFont="1" applyFill="1" applyBorder="1"/>
    <xf numFmtId="166" fontId="0" fillId="32" borderId="14" xfId="987" applyNumberFormat="1" applyFont="1" applyFill="1" applyBorder="1"/>
    <xf numFmtId="166" fontId="34" fillId="0" borderId="14" xfId="2153" applyNumberFormat="1" applyFont="1" applyFill="1" applyBorder="1"/>
    <xf numFmtId="166" fontId="34" fillId="0" borderId="0" xfId="987" applyNumberFormat="1" applyFont="1"/>
    <xf numFmtId="166" fontId="34" fillId="0" borderId="0" xfId="2153" applyNumberFormat="1" applyFont="1"/>
    <xf numFmtId="2" fontId="34" fillId="32" borderId="0" xfId="0" applyNumberFormat="1" applyFont="1" applyFill="1"/>
    <xf numFmtId="177" fontId="36" fillId="32" borderId="0" xfId="0" applyNumberFormat="1" applyFont="1" applyFill="1"/>
    <xf numFmtId="2" fontId="0" fillId="32" borderId="0" xfId="0" applyNumberFormat="1" applyFill="1"/>
    <xf numFmtId="177" fontId="90" fillId="32" borderId="0" xfId="0" applyNumberFormat="1" applyFont="1" applyFill="1"/>
    <xf numFmtId="2" fontId="36" fillId="0" borderId="0" xfId="2153" applyNumberFormat="1" applyFont="1"/>
    <xf numFmtId="166" fontId="0" fillId="32" borderId="0" xfId="987" applyNumberFormat="1" applyFont="1" applyFill="1" applyAlignment="1">
      <alignment horizontal="center"/>
    </xf>
    <xf numFmtId="166" fontId="0" fillId="32" borderId="0" xfId="0" applyNumberFormat="1" applyFill="1" applyAlignment="1">
      <alignment horizontal="center"/>
    </xf>
    <xf numFmtId="166" fontId="0" fillId="32" borderId="14" xfId="987" applyNumberFormat="1" applyFont="1" applyFill="1" applyBorder="1" applyAlignment="1">
      <alignment horizontal="center"/>
    </xf>
    <xf numFmtId="166" fontId="0" fillId="32" borderId="14" xfId="0" applyNumberFormat="1" applyFill="1" applyBorder="1" applyAlignment="1">
      <alignment horizontal="center"/>
    </xf>
    <xf numFmtId="166" fontId="34" fillId="0" borderId="0" xfId="987" applyNumberFormat="1" applyFont="1" applyAlignment="1">
      <alignment horizontal="center"/>
    </xf>
    <xf numFmtId="166" fontId="34" fillId="0" borderId="0" xfId="2153" applyNumberFormat="1" applyFont="1" applyAlignment="1">
      <alignment horizontal="center"/>
    </xf>
    <xf numFmtId="166" fontId="34" fillId="0" borderId="14" xfId="2153" applyNumberFormat="1" applyFont="1" applyBorder="1"/>
    <xf numFmtId="2" fontId="0" fillId="32" borderId="14" xfId="0" applyNumberFormat="1" applyFill="1" applyBorder="1"/>
    <xf numFmtId="0" fontId="34" fillId="0" borderId="14" xfId="2153" applyFont="1" applyBorder="1"/>
    <xf numFmtId="168" fontId="92" fillId="0" borderId="0" xfId="987" applyNumberFormat="1" applyFont="1" applyAlignment="1">
      <alignment horizontal="right" vertical="center"/>
    </xf>
    <xf numFmtId="0" fontId="92" fillId="0" borderId="0" xfId="0" applyFont="1" applyAlignment="1">
      <alignment horizontal="right" vertical="center"/>
    </xf>
    <xf numFmtId="0" fontId="92" fillId="0" borderId="31" xfId="0" applyFont="1" applyBorder="1" applyAlignment="1">
      <alignment horizontal="right" vertical="center"/>
    </xf>
    <xf numFmtId="0" fontId="92" fillId="0" borderId="32" xfId="0" applyFont="1" applyBorder="1" applyAlignment="1">
      <alignment horizontal="right" vertical="center"/>
    </xf>
    <xf numFmtId="0" fontId="0" fillId="32" borderId="14" xfId="0" applyFill="1" applyBorder="1"/>
    <xf numFmtId="168" fontId="92" fillId="0" borderId="14" xfId="987" applyNumberFormat="1" applyFont="1" applyBorder="1" applyAlignment="1">
      <alignment horizontal="right" vertical="center"/>
    </xf>
    <xf numFmtId="0" fontId="95" fillId="64" borderId="0" xfId="0" applyFont="1" applyFill="1" applyBorder="1"/>
    <xf numFmtId="0" fontId="93" fillId="64" borderId="0" xfId="0" applyFont="1" applyFill="1" applyBorder="1"/>
    <xf numFmtId="0" fontId="96" fillId="64" borderId="0" xfId="0" applyFont="1" applyFill="1"/>
    <xf numFmtId="0" fontId="97" fillId="0" borderId="0" xfId="988" applyFont="1" applyFill="1" applyBorder="1" applyAlignment="1"/>
    <xf numFmtId="0" fontId="97" fillId="0" borderId="0" xfId="1" applyFont="1" applyFill="1"/>
    <xf numFmtId="0" fontId="97" fillId="0" borderId="0" xfId="1" applyFont="1"/>
    <xf numFmtId="49" fontId="34" fillId="0" borderId="0" xfId="0" applyNumberFormat="1" applyFont="1" applyFill="1" applyAlignment="1">
      <alignment horizontal="right"/>
    </xf>
    <xf numFmtId="176" fontId="34" fillId="0" borderId="0" xfId="986" applyNumberFormat="1" applyFont="1" applyFill="1"/>
    <xf numFmtId="0" fontId="96" fillId="0" borderId="0" xfId="0" applyFont="1" applyFill="1"/>
    <xf numFmtId="0" fontId="0" fillId="0" borderId="0" xfId="0" applyFill="1"/>
    <xf numFmtId="0" fontId="93" fillId="0" borderId="0" xfId="0" applyFont="1" applyFill="1" applyBorder="1"/>
    <xf numFmtId="49" fontId="34" fillId="0" borderId="0" xfId="0" applyNumberFormat="1" applyFont="1" applyFill="1" applyBorder="1" applyAlignment="1">
      <alignment horizontal="right"/>
    </xf>
    <xf numFmtId="166" fontId="34" fillId="0" borderId="0" xfId="987" applyNumberFormat="1" applyFont="1" applyFill="1" applyBorder="1"/>
    <xf numFmtId="0" fontId="0" fillId="0" borderId="0" xfId="0" applyBorder="1"/>
    <xf numFmtId="176" fontId="34" fillId="0" borderId="0" xfId="986" applyNumberFormat="1" applyFont="1" applyFill="1" applyBorder="1"/>
    <xf numFmtId="164" fontId="34" fillId="0" borderId="0" xfId="986" applyFont="1" applyFill="1"/>
    <xf numFmtId="0" fontId="97" fillId="0" borderId="0" xfId="1" applyFont="1" applyFill="1" applyAlignment="1">
      <alignment horizontal="right"/>
    </xf>
    <xf numFmtId="168" fontId="0" fillId="0" borderId="0" xfId="987" applyNumberFormat="1" applyFont="1"/>
    <xf numFmtId="168" fontId="0" fillId="0" borderId="0" xfId="0" applyNumberFormat="1"/>
    <xf numFmtId="9" fontId="0" fillId="0" borderId="0" xfId="987" applyFont="1"/>
    <xf numFmtId="0" fontId="34" fillId="0" borderId="0" xfId="0" applyNumberFormat="1" applyFont="1" applyFill="1" applyAlignment="1">
      <alignment horizontal="right"/>
    </xf>
    <xf numFmtId="164" fontId="0" fillId="0" borderId="0" xfId="0" applyNumberFormat="1"/>
    <xf numFmtId="0" fontId="88" fillId="0" borderId="0" xfId="0" applyFont="1"/>
    <xf numFmtId="0" fontId="70" fillId="0" borderId="0" xfId="0" applyFont="1"/>
    <xf numFmtId="49" fontId="37" fillId="0" borderId="0" xfId="0" applyNumberFormat="1" applyFont="1" applyFill="1" applyAlignment="1">
      <alignment horizontal="right"/>
    </xf>
    <xf numFmtId="176" fontId="37" fillId="0" borderId="0" xfId="986" applyNumberFormat="1" applyFont="1" applyFill="1"/>
    <xf numFmtId="49" fontId="37" fillId="0" borderId="14" xfId="0" applyNumberFormat="1" applyFont="1" applyFill="1" applyBorder="1" applyAlignment="1">
      <alignment horizontal="right"/>
    </xf>
    <xf numFmtId="176" fontId="37" fillId="0" borderId="14" xfId="986" applyNumberFormat="1" applyFont="1" applyBorder="1"/>
    <xf numFmtId="176" fontId="0" fillId="0" borderId="0" xfId="0" applyNumberFormat="1"/>
    <xf numFmtId="0" fontId="2" fillId="0" borderId="0" xfId="2149"/>
    <xf numFmtId="0" fontId="2" fillId="0" borderId="0" xfId="2149" applyFont="1"/>
    <xf numFmtId="0" fontId="99" fillId="0" borderId="0" xfId="2149" applyFont="1"/>
    <xf numFmtId="0" fontId="99" fillId="0" borderId="0" xfId="2149" applyFont="1" applyAlignment="1">
      <alignment horizontal="center"/>
    </xf>
    <xf numFmtId="3" fontId="2" fillId="0" borderId="0" xfId="2149" applyNumberFormat="1"/>
    <xf numFmtId="3" fontId="2" fillId="0" borderId="0" xfId="2149" applyNumberFormat="1" applyFill="1"/>
    <xf numFmtId="176" fontId="36" fillId="0" borderId="0" xfId="986" applyNumberFormat="1" applyFont="1" applyFill="1"/>
    <xf numFmtId="0" fontId="32" fillId="0" borderId="0" xfId="2149" applyFont="1"/>
    <xf numFmtId="168" fontId="0" fillId="0" borderId="0" xfId="1814" applyNumberFormat="1" applyFont="1"/>
    <xf numFmtId="168" fontId="90" fillId="0" borderId="0" xfId="1814" applyNumberFormat="1" applyFont="1"/>
    <xf numFmtId="2" fontId="2" fillId="0" borderId="0" xfId="2149" applyNumberFormat="1"/>
    <xf numFmtId="2" fontId="2" fillId="0" borderId="0" xfId="2149" applyNumberFormat="1" applyFont="1"/>
    <xf numFmtId="3" fontId="2" fillId="0" borderId="0" xfId="2149" applyNumberFormat="1" applyFont="1" applyFill="1"/>
    <xf numFmtId="0" fontId="35" fillId="0" borderId="0" xfId="1" applyFont="1" applyFill="1" applyAlignment="1">
      <alignment horizontal="center"/>
    </xf>
    <xf numFmtId="0" fontId="35" fillId="0" borderId="0" xfId="988" applyFont="1" applyFill="1" applyBorder="1" applyAlignment="1"/>
    <xf numFmtId="0" fontId="35" fillId="0" borderId="0" xfId="1" applyFont="1" applyFill="1" applyAlignment="1">
      <alignment horizontal="right"/>
    </xf>
    <xf numFmtId="0" fontId="35" fillId="0" borderId="0" xfId="1" applyFont="1" applyFill="1" applyAlignment="1">
      <alignment horizontal="right" wrapText="1"/>
    </xf>
    <xf numFmtId="166" fontId="35" fillId="0" borderId="0" xfId="1" applyNumberFormat="1" applyFont="1" applyFill="1" applyAlignment="1">
      <alignment horizontal="right" wrapText="1"/>
    </xf>
    <xf numFmtId="0" fontId="95" fillId="64" borderId="0" xfId="765" applyFont="1" applyFill="1" applyBorder="1"/>
    <xf numFmtId="0" fontId="93" fillId="64" borderId="0" xfId="765" applyFont="1" applyFill="1" applyBorder="1"/>
    <xf numFmtId="0" fontId="1" fillId="0" borderId="0" xfId="765"/>
    <xf numFmtId="0" fontId="96" fillId="64" borderId="0" xfId="765" applyFont="1" applyFill="1"/>
    <xf numFmtId="0" fontId="1" fillId="0" borderId="0" xfId="765" applyFill="1"/>
    <xf numFmtId="0" fontId="97" fillId="0" borderId="0" xfId="2146" applyFont="1" applyFill="1" applyAlignment="1">
      <alignment horizontal="center" wrapText="1"/>
    </xf>
    <xf numFmtId="0" fontId="97" fillId="0" borderId="0" xfId="988" applyFont="1" applyFill="1" applyBorder="1" applyAlignment="1">
      <alignment wrapText="1"/>
    </xf>
    <xf numFmtId="0" fontId="97" fillId="0" borderId="0" xfId="2146" applyFont="1" applyFill="1" applyAlignment="1">
      <alignment horizontal="right" wrapText="1"/>
    </xf>
    <xf numFmtId="0" fontId="1" fillId="0" borderId="0" xfId="765" applyFill="1" applyAlignment="1">
      <alignment wrapText="1"/>
    </xf>
    <xf numFmtId="49" fontId="34" fillId="0" borderId="0" xfId="765" applyNumberFormat="1" applyFont="1" applyFill="1" applyAlignment="1">
      <alignment horizontal="right"/>
    </xf>
    <xf numFmtId="166" fontId="34" fillId="0" borderId="0" xfId="765" applyNumberFormat="1" applyFont="1" applyFill="1"/>
    <xf numFmtId="0" fontId="37" fillId="0" borderId="0" xfId="986" applyNumberFormat="1" applyFont="1"/>
    <xf numFmtId="178" fontId="34" fillId="0" borderId="0" xfId="986" applyNumberFormat="1" applyFont="1" applyFill="1"/>
    <xf numFmtId="0" fontId="35" fillId="0" borderId="0" xfId="1" applyFont="1" applyFill="1" applyAlignment="1"/>
    <xf numFmtId="49" fontId="34" fillId="0" borderId="0" xfId="0" applyNumberFormat="1" applyFont="1" applyFill="1" applyAlignment="1">
      <alignment horizontal="right" wrapText="1"/>
    </xf>
    <xf numFmtId="2" fontId="5" fillId="32" borderId="0" xfId="987" applyNumberFormat="1" applyFont="1" applyFill="1" applyBorder="1" applyAlignment="1" applyProtection="1">
      <protection locked="0"/>
    </xf>
    <xf numFmtId="166" fontId="0" fillId="0" borderId="0" xfId="0" applyNumberFormat="1" applyFill="1"/>
    <xf numFmtId="0" fontId="37" fillId="31" borderId="0" xfId="0" applyFont="1" applyFill="1"/>
    <xf numFmtId="0" fontId="100" fillId="31" borderId="0" xfId="0" applyFont="1" applyFill="1" applyBorder="1"/>
    <xf numFmtId="0" fontId="101" fillId="31" borderId="0" xfId="0" applyFont="1" applyFill="1" applyBorder="1"/>
    <xf numFmtId="0" fontId="101" fillId="32" borderId="0" xfId="0" applyFont="1" applyFill="1" applyBorder="1"/>
    <xf numFmtId="0" fontId="88" fillId="32" borderId="0" xfId="0" applyFont="1" applyFill="1"/>
    <xf numFmtId="0" fontId="34" fillId="31" borderId="0" xfId="0" applyFont="1" applyFill="1" applyAlignment="1">
      <alignment horizontal="left"/>
    </xf>
    <xf numFmtId="0" fontId="32" fillId="32" borderId="0" xfId="0" applyFont="1" applyFill="1"/>
    <xf numFmtId="0" fontId="76" fillId="32" borderId="0" xfId="5" applyFont="1" applyFill="1" applyBorder="1" applyAlignment="1">
      <alignment horizontal="left" vertical="top" wrapText="1"/>
    </xf>
    <xf numFmtId="179" fontId="7" fillId="32" borderId="0" xfId="2199" quotePrefix="1" applyNumberFormat="1" applyFont="1" applyFill="1" applyBorder="1" applyAlignment="1">
      <alignment horizontal="right"/>
    </xf>
    <xf numFmtId="0" fontId="1" fillId="32" borderId="0" xfId="5" applyFill="1"/>
    <xf numFmtId="0" fontId="76" fillId="32" borderId="17" xfId="5" applyFont="1" applyFill="1" applyBorder="1" applyAlignment="1">
      <alignment horizontal="left" vertical="top" wrapText="1"/>
    </xf>
    <xf numFmtId="0" fontId="76" fillId="32" borderId="17" xfId="5" applyFont="1" applyFill="1" applyBorder="1" applyAlignment="1">
      <alignment horizontal="right" vertical="top" wrapText="1"/>
    </xf>
    <xf numFmtId="0" fontId="76" fillId="32" borderId="0" xfId="5" applyFont="1" applyFill="1" applyBorder="1" applyAlignment="1">
      <alignment horizontal="right" vertical="top" wrapText="1"/>
    </xf>
    <xf numFmtId="0" fontId="76" fillId="32" borderId="0" xfId="5" applyFont="1" applyFill="1" applyBorder="1" applyAlignment="1">
      <alignment horizontal="left" wrapText="1"/>
    </xf>
    <xf numFmtId="0" fontId="50" fillId="32" borderId="0" xfId="5" applyFont="1" applyFill="1" applyBorder="1" applyAlignment="1">
      <alignment horizontal="right" wrapText="1"/>
    </xf>
    <xf numFmtId="0" fontId="50" fillId="32" borderId="0" xfId="5" applyFont="1" applyFill="1" applyBorder="1" applyAlignment="1">
      <alignment horizontal="right" vertical="top" wrapText="1"/>
    </xf>
    <xf numFmtId="0" fontId="50" fillId="32" borderId="0" xfId="5" applyFont="1" applyFill="1" applyBorder="1" applyAlignment="1">
      <alignment horizontal="left" wrapText="1"/>
    </xf>
    <xf numFmtId="178" fontId="5" fillId="32" borderId="0" xfId="986" applyNumberFormat="1" applyFont="1" applyFill="1" applyBorder="1"/>
    <xf numFmtId="178" fontId="5" fillId="32" borderId="0" xfId="986" applyNumberFormat="1" applyFont="1" applyFill="1" applyBorder="1" applyAlignment="1"/>
    <xf numFmtId="0" fontId="1" fillId="32" borderId="0" xfId="5" applyFill="1" applyBorder="1"/>
    <xf numFmtId="166" fontId="5" fillId="32" borderId="17" xfId="5" applyNumberFormat="1" applyFont="1" applyFill="1" applyBorder="1" applyAlignment="1">
      <alignment horizontal="left" wrapText="1"/>
    </xf>
    <xf numFmtId="178" fontId="5" fillId="32" borderId="17" xfId="986" applyNumberFormat="1" applyFont="1" applyFill="1" applyBorder="1" applyAlignment="1"/>
    <xf numFmtId="0" fontId="50" fillId="32" borderId="0" xfId="5" applyFont="1" applyFill="1" applyBorder="1" applyAlignment="1">
      <alignment horizontal="center" wrapText="1"/>
    </xf>
    <xf numFmtId="175" fontId="76" fillId="64" borderId="0" xfId="7" applyNumberFormat="1" applyFont="1" applyFill="1" applyBorder="1" applyAlignment="1">
      <alignment horizontal="left" wrapText="1"/>
    </xf>
    <xf numFmtId="175" fontId="76" fillId="64" borderId="0" xfId="7" applyNumberFormat="1" applyFont="1" applyFill="1" applyBorder="1" applyAlignment="1">
      <alignment horizontal="left"/>
    </xf>
    <xf numFmtId="175" fontId="50" fillId="64" borderId="0" xfId="7" applyNumberFormat="1" applyFont="1" applyFill="1" applyBorder="1" applyAlignment="1">
      <alignment horizontal="left" wrapText="1"/>
    </xf>
    <xf numFmtId="178" fontId="50" fillId="64" borderId="0" xfId="986" applyNumberFormat="1" applyFont="1" applyFill="1" applyBorder="1" applyAlignment="1">
      <alignment horizontal="right" wrapText="1"/>
    </xf>
    <xf numFmtId="0" fontId="50" fillId="64" borderId="0" xfId="5" applyFont="1" applyFill="1" applyBorder="1" applyAlignment="1">
      <alignment horizontal="left" wrapText="1"/>
    </xf>
    <xf numFmtId="0" fontId="5" fillId="32" borderId="0" xfId="5" applyFont="1" applyFill="1" applyAlignment="1">
      <alignment horizontal="center" wrapText="1"/>
    </xf>
    <xf numFmtId="168" fontId="50" fillId="64" borderId="0" xfId="7" applyNumberFormat="1" applyFont="1" applyFill="1" applyBorder="1" applyAlignment="1">
      <alignment horizontal="left" wrapText="1"/>
    </xf>
    <xf numFmtId="168" fontId="50" fillId="64" borderId="17" xfId="7" applyNumberFormat="1" applyFont="1" applyFill="1" applyBorder="1" applyAlignment="1">
      <alignment horizontal="right" wrapText="1"/>
    </xf>
    <xf numFmtId="0" fontId="50" fillId="32" borderId="0" xfId="5" applyFont="1" applyFill="1"/>
    <xf numFmtId="0" fontId="50" fillId="32" borderId="0" xfId="5" applyFont="1" applyFill="1" applyAlignment="1">
      <alignment horizontal="left"/>
    </xf>
    <xf numFmtId="0" fontId="50" fillId="32" borderId="0" xfId="5" applyFont="1" applyFill="1" applyBorder="1"/>
    <xf numFmtId="0" fontId="76" fillId="31" borderId="0" xfId="0" applyFont="1" applyFill="1"/>
    <xf numFmtId="0" fontId="76" fillId="31" borderId="0" xfId="0" applyFont="1" applyFill="1" applyBorder="1"/>
    <xf numFmtId="0" fontId="50" fillId="31" borderId="0" xfId="0" applyFont="1" applyFill="1" applyBorder="1"/>
    <xf numFmtId="0" fontId="5" fillId="0" borderId="0" xfId="1001" applyFont="1"/>
    <xf numFmtId="0" fontId="103" fillId="31" borderId="0" xfId="0" applyFont="1" applyFill="1" applyAlignment="1">
      <alignment horizontal="left"/>
    </xf>
    <xf numFmtId="179" fontId="5" fillId="0" borderId="0" xfId="1001" applyNumberFormat="1" applyFont="1" applyAlignment="1" applyProtection="1">
      <alignment vertical="center"/>
      <protection locked="0"/>
    </xf>
    <xf numFmtId="179" fontId="5" fillId="0" borderId="0" xfId="1001" applyNumberFormat="1" applyFont="1" applyAlignment="1" applyProtection="1">
      <protection locked="0"/>
    </xf>
    <xf numFmtId="179" fontId="5" fillId="0" borderId="0" xfId="1001" applyNumberFormat="1" applyFont="1" applyBorder="1" applyAlignment="1" applyProtection="1">
      <alignment vertical="center"/>
      <protection locked="0"/>
    </xf>
    <xf numFmtId="37" fontId="7" fillId="0" borderId="0" xfId="1001" applyNumberFormat="1" applyFont="1" applyFill="1" applyBorder="1" applyAlignment="1">
      <alignment horizontal="center"/>
    </xf>
    <xf numFmtId="179" fontId="7" fillId="66" borderId="0" xfId="1001" quotePrefix="1" applyNumberFormat="1" applyFont="1" applyFill="1" applyBorder="1" applyAlignment="1" applyProtection="1">
      <alignment horizontal="right"/>
      <protection locked="0"/>
    </xf>
    <xf numFmtId="179" fontId="7" fillId="0" borderId="0" xfId="1001" applyNumberFormat="1" applyFont="1" applyFill="1" applyBorder="1" applyAlignment="1">
      <alignment horizontal="right"/>
    </xf>
    <xf numFmtId="179" fontId="7" fillId="0" borderId="0" xfId="1001" applyNumberFormat="1" applyFont="1" applyFill="1" applyAlignment="1">
      <alignment horizontal="right"/>
    </xf>
    <xf numFmtId="179" fontId="7" fillId="0" borderId="0" xfId="1001" applyNumberFormat="1" applyFont="1" applyBorder="1" applyAlignment="1" applyProtection="1">
      <alignment vertical="center" wrapText="1"/>
      <protection locked="0"/>
    </xf>
    <xf numFmtId="179" fontId="7" fillId="66" borderId="14" xfId="1001" applyNumberFormat="1" applyFont="1" applyFill="1" applyBorder="1" applyAlignment="1" applyProtection="1">
      <alignment horizontal="right"/>
      <protection locked="0"/>
    </xf>
    <xf numFmtId="179" fontId="7" fillId="0" borderId="14" xfId="1001" applyNumberFormat="1" applyFont="1" applyFill="1" applyBorder="1" applyAlignment="1">
      <alignment horizontal="right"/>
    </xf>
    <xf numFmtId="179" fontId="5" fillId="0" borderId="0" xfId="1001" applyNumberFormat="1" applyFont="1" applyBorder="1" applyAlignment="1" applyProtection="1">
      <alignment vertical="center" wrapText="1"/>
      <protection locked="0"/>
    </xf>
    <xf numFmtId="179" fontId="5" fillId="66" borderId="0" xfId="1001" applyNumberFormat="1" applyFont="1" applyFill="1" applyBorder="1" applyAlignment="1" applyProtection="1">
      <alignment vertical="center" wrapText="1"/>
      <protection locked="0"/>
    </xf>
    <xf numFmtId="179" fontId="5" fillId="0" borderId="0" xfId="1001" applyNumberFormat="1" applyFont="1" applyFill="1" applyBorder="1" applyAlignment="1" applyProtection="1">
      <alignment vertical="center" wrapText="1"/>
      <protection locked="0"/>
    </xf>
    <xf numFmtId="179" fontId="5" fillId="66" borderId="14" xfId="1001" applyNumberFormat="1" applyFont="1" applyFill="1" applyBorder="1" applyAlignment="1" applyProtection="1">
      <alignment vertical="center" wrapText="1"/>
      <protection locked="0"/>
    </xf>
    <xf numFmtId="179" fontId="5" fillId="0" borderId="14" xfId="1001" applyNumberFormat="1" applyFont="1" applyFill="1" applyBorder="1" applyAlignment="1" applyProtection="1">
      <alignment vertical="center" wrapText="1"/>
      <protection locked="0"/>
    </xf>
    <xf numFmtId="179" fontId="5" fillId="0" borderId="0" xfId="1001" applyNumberFormat="1" applyFont="1" applyFill="1" applyAlignment="1">
      <alignment vertical="center"/>
    </xf>
    <xf numFmtId="179" fontId="7" fillId="66" borderId="15" xfId="1001" applyNumberFormat="1" applyFont="1" applyFill="1" applyBorder="1" applyAlignment="1" applyProtection="1">
      <alignment vertical="center" wrapText="1"/>
      <protection locked="0"/>
    </xf>
    <xf numFmtId="179" fontId="7" fillId="0" borderId="15" xfId="1001" applyNumberFormat="1" applyFont="1" applyFill="1" applyBorder="1" applyAlignment="1" applyProtection="1">
      <alignment vertical="center" wrapText="1"/>
      <protection locked="0"/>
    </xf>
    <xf numFmtId="179" fontId="7" fillId="66" borderId="0" xfId="1001" applyNumberFormat="1" applyFont="1" applyFill="1" applyBorder="1" applyAlignment="1" applyProtection="1">
      <alignment vertical="center" wrapText="1"/>
      <protection locked="0"/>
    </xf>
    <xf numFmtId="179" fontId="7" fillId="0" borderId="0" xfId="1001" applyNumberFormat="1" applyFont="1" applyFill="1" applyBorder="1" applyAlignment="1" applyProtection="1">
      <alignment vertical="center" wrapText="1"/>
      <protection locked="0"/>
    </xf>
    <xf numFmtId="0" fontId="5" fillId="0" borderId="0" xfId="1001" applyFont="1" applyAlignment="1">
      <alignment vertical="center" wrapText="1"/>
    </xf>
    <xf numFmtId="179" fontId="5" fillId="66" borderId="0" xfId="1001" applyNumberFormat="1" applyFont="1" applyFill="1"/>
    <xf numFmtId="179" fontId="5" fillId="0" borderId="0" xfId="1001" applyNumberFormat="1" applyFont="1"/>
    <xf numFmtId="0" fontId="5" fillId="0" borderId="0" xfId="1001" applyFont="1" applyAlignment="1">
      <alignment vertical="center"/>
    </xf>
    <xf numFmtId="0" fontId="7" fillId="0" borderId="0" xfId="1001" applyFont="1" applyAlignment="1">
      <alignment vertical="center" wrapText="1"/>
    </xf>
    <xf numFmtId="179" fontId="7" fillId="0" borderId="0" xfId="1001" applyNumberFormat="1" applyFont="1" applyBorder="1" applyAlignment="1" applyProtection="1">
      <alignment vertical="center"/>
      <protection locked="0"/>
    </xf>
    <xf numFmtId="168" fontId="7" fillId="66" borderId="0" xfId="1814" applyNumberFormat="1" applyFont="1" applyFill="1" applyAlignment="1">
      <alignment vertical="center"/>
    </xf>
    <xf numFmtId="168" fontId="7" fillId="0" borderId="0" xfId="1814" applyNumberFormat="1" applyFont="1" applyAlignment="1">
      <alignment vertical="center"/>
    </xf>
    <xf numFmtId="0" fontId="88" fillId="31" borderId="0" xfId="0" applyFont="1" applyFill="1"/>
    <xf numFmtId="179" fontId="7" fillId="32" borderId="0" xfId="2199" applyNumberFormat="1" applyFont="1" applyFill="1" applyAlignment="1" applyProtection="1">
      <protection locked="0"/>
    </xf>
    <xf numFmtId="179" fontId="5" fillId="32" borderId="0" xfId="2199" applyNumberFormat="1" applyFont="1" applyFill="1" applyAlignment="1" applyProtection="1">
      <protection locked="0"/>
    </xf>
    <xf numFmtId="49" fontId="7" fillId="32" borderId="0" xfId="2199" applyNumberFormat="1" applyFont="1" applyFill="1" applyBorder="1" applyAlignment="1">
      <alignment horizontal="left"/>
    </xf>
    <xf numFmtId="37" fontId="7" fillId="32" borderId="17" xfId="2199" applyNumberFormat="1" applyFont="1" applyFill="1" applyBorder="1" applyAlignment="1">
      <alignment horizontal="left"/>
    </xf>
    <xf numFmtId="37" fontId="7" fillId="32" borderId="17" xfId="2199" applyNumberFormat="1" applyFont="1" applyFill="1" applyBorder="1" applyAlignment="1">
      <alignment horizontal="right"/>
    </xf>
    <xf numFmtId="179" fontId="5" fillId="32" borderId="0" xfId="2199" applyNumberFormat="1" applyFont="1" applyFill="1" applyBorder="1" applyAlignment="1">
      <alignment horizontal="left"/>
    </xf>
    <xf numFmtId="179" fontId="5" fillId="32" borderId="0" xfId="2199" applyNumberFormat="1" applyFont="1" applyFill="1" applyBorder="1" applyAlignment="1" applyProtection="1">
      <protection locked="0"/>
    </xf>
    <xf numFmtId="180" fontId="5" fillId="32" borderId="0" xfId="2199" applyNumberFormat="1" applyFont="1" applyFill="1" applyBorder="1" applyAlignment="1" applyProtection="1">
      <protection locked="0"/>
    </xf>
    <xf numFmtId="180" fontId="7" fillId="32" borderId="17" xfId="2199" applyNumberFormat="1" applyFont="1" applyFill="1" applyBorder="1" applyAlignment="1" applyProtection="1">
      <protection locked="0"/>
    </xf>
    <xf numFmtId="0" fontId="50" fillId="32" borderId="0" xfId="5" applyFont="1" applyFill="1" applyAlignment="1">
      <alignment horizontal="right"/>
    </xf>
    <xf numFmtId="0" fontId="50" fillId="67" borderId="0" xfId="0" applyFont="1" applyFill="1" applyAlignment="1">
      <alignment horizontal="right"/>
    </xf>
    <xf numFmtId="0" fontId="50" fillId="67" borderId="0" xfId="0" applyFont="1" applyFill="1" applyAlignment="1">
      <alignment horizontal="right" wrapText="1"/>
    </xf>
    <xf numFmtId="179" fontId="7" fillId="64" borderId="0" xfId="2199" quotePrefix="1" applyNumberFormat="1" applyFont="1" applyFill="1" applyBorder="1" applyAlignment="1">
      <alignment horizontal="right"/>
    </xf>
    <xf numFmtId="3" fontId="4" fillId="32" borderId="0" xfId="6" applyFill="1"/>
    <xf numFmtId="49" fontId="7" fillId="32" borderId="17" xfId="2199" applyNumberFormat="1" applyFont="1" applyFill="1" applyBorder="1" applyAlignment="1">
      <alignment horizontal="left"/>
    </xf>
    <xf numFmtId="37" fontId="7" fillId="64" borderId="17" xfId="2199" applyNumberFormat="1" applyFont="1" applyFill="1" applyBorder="1" applyAlignment="1">
      <alignment horizontal="right"/>
    </xf>
    <xf numFmtId="37" fontId="7" fillId="32" borderId="0" xfId="2199" applyNumberFormat="1" applyFont="1" applyFill="1" applyBorder="1" applyAlignment="1">
      <alignment horizontal="right"/>
    </xf>
    <xf numFmtId="37" fontId="7" fillId="64" borderId="0" xfId="2199" applyNumberFormat="1" applyFont="1" applyFill="1" applyBorder="1" applyAlignment="1">
      <alignment horizontal="right"/>
    </xf>
    <xf numFmtId="3" fontId="5" fillId="32" borderId="0" xfId="6" applyFont="1" applyFill="1"/>
    <xf numFmtId="3" fontId="5" fillId="64" borderId="0" xfId="6" applyFont="1" applyFill="1"/>
    <xf numFmtId="181" fontId="5" fillId="32" borderId="0" xfId="6" applyNumberFormat="1" applyFont="1" applyFill="1" applyBorder="1" applyAlignment="1">
      <alignment horizontal="right"/>
    </xf>
    <xf numFmtId="181" fontId="5" fillId="64" borderId="0" xfId="6" applyNumberFormat="1" applyFont="1" applyFill="1" applyBorder="1" applyAlignment="1">
      <alignment horizontal="right"/>
    </xf>
    <xf numFmtId="3" fontId="4" fillId="32" borderId="0" xfId="6" applyFont="1" applyFill="1"/>
    <xf numFmtId="181" fontId="5" fillId="32" borderId="17" xfId="6" applyNumberFormat="1" applyFont="1" applyFill="1" applyBorder="1" applyAlignment="1">
      <alignment horizontal="right"/>
    </xf>
    <xf numFmtId="181" fontId="5" fillId="64" borderId="17" xfId="6" applyNumberFormat="1" applyFont="1" applyFill="1" applyBorder="1" applyAlignment="1">
      <alignment horizontal="right"/>
    </xf>
    <xf numFmtId="181" fontId="7" fillId="32" borderId="0" xfId="6" applyNumberFormat="1" applyFont="1" applyFill="1" applyBorder="1" applyAlignment="1">
      <alignment horizontal="right"/>
    </xf>
    <xf numFmtId="181" fontId="7" fillId="64" borderId="0" xfId="6" applyNumberFormat="1" applyFont="1" applyFill="1" applyBorder="1" applyAlignment="1">
      <alignment horizontal="right"/>
    </xf>
    <xf numFmtId="0" fontId="50" fillId="32" borderId="0" xfId="0" applyFont="1" applyFill="1"/>
    <xf numFmtId="49" fontId="5" fillId="32" borderId="0" xfId="2199" applyNumberFormat="1" applyFont="1" applyFill="1" applyBorder="1" applyAlignment="1">
      <alignment horizontal="left"/>
    </xf>
    <xf numFmtId="176" fontId="50" fillId="32" borderId="0" xfId="0" applyNumberFormat="1" applyFont="1" applyFill="1"/>
    <xf numFmtId="182" fontId="7" fillId="64" borderId="0" xfId="6" applyNumberFormat="1" applyFont="1" applyFill="1" applyBorder="1" applyAlignment="1">
      <alignment horizontal="right"/>
    </xf>
    <xf numFmtId="182" fontId="5" fillId="32" borderId="17" xfId="6" applyNumberFormat="1" applyFont="1" applyFill="1" applyBorder="1" applyAlignment="1">
      <alignment horizontal="right"/>
    </xf>
    <xf numFmtId="182" fontId="7" fillId="64" borderId="17" xfId="6" applyNumberFormat="1" applyFont="1" applyFill="1" applyBorder="1" applyAlignment="1">
      <alignment horizontal="right"/>
    </xf>
    <xf numFmtId="176" fontId="7" fillId="32" borderId="0" xfId="6" applyNumberFormat="1" applyFont="1" applyFill="1" applyBorder="1" applyAlignment="1">
      <alignment horizontal="right"/>
    </xf>
    <xf numFmtId="0" fontId="7" fillId="32" borderId="0" xfId="2199" quotePrefix="1" applyNumberFormat="1" applyFont="1" applyFill="1" applyBorder="1" applyAlignment="1">
      <alignment horizontal="right"/>
    </xf>
    <xf numFmtId="182" fontId="5" fillId="32" borderId="0" xfId="6" applyNumberFormat="1" applyFont="1" applyFill="1" applyBorder="1" applyAlignment="1">
      <alignment horizontal="right"/>
    </xf>
    <xf numFmtId="0" fontId="96" fillId="32" borderId="0" xfId="765" applyFont="1" applyFill="1"/>
    <xf numFmtId="0" fontId="93" fillId="32" borderId="0" xfId="765" applyFont="1" applyFill="1" applyBorder="1"/>
    <xf numFmtId="0" fontId="76" fillId="32" borderId="0" xfId="0" applyFont="1" applyFill="1"/>
    <xf numFmtId="0" fontId="76" fillId="32" borderId="17" xfId="0" applyFont="1" applyFill="1" applyBorder="1"/>
    <xf numFmtId="0" fontId="76" fillId="32" borderId="17" xfId="0" applyFont="1" applyFill="1" applyBorder="1" applyAlignment="1">
      <alignment horizontal="right"/>
    </xf>
    <xf numFmtId="0" fontId="50" fillId="32" borderId="0" xfId="0" applyFont="1" applyFill="1" applyBorder="1"/>
    <xf numFmtId="0" fontId="50" fillId="32" borderId="17" xfId="0" applyFont="1" applyFill="1" applyBorder="1"/>
    <xf numFmtId="0" fontId="50" fillId="0" borderId="0" xfId="0" applyFont="1" applyFill="1" applyBorder="1"/>
    <xf numFmtId="179" fontId="7" fillId="32" borderId="33" xfId="2199" quotePrefix="1" applyNumberFormat="1" applyFont="1" applyFill="1" applyBorder="1" applyAlignment="1">
      <alignment horizontal="right"/>
    </xf>
    <xf numFmtId="0" fontId="76" fillId="32" borderId="34" xfId="5" applyFont="1" applyFill="1" applyBorder="1" applyAlignment="1">
      <alignment horizontal="right" vertical="top" wrapText="1"/>
    </xf>
    <xf numFmtId="0" fontId="76" fillId="32" borderId="33" xfId="5" applyFont="1" applyFill="1" applyBorder="1" applyAlignment="1">
      <alignment horizontal="right" vertical="top" wrapText="1"/>
    </xf>
    <xf numFmtId="0" fontId="76" fillId="64" borderId="0" xfId="5" applyFont="1" applyFill="1" applyBorder="1" applyAlignment="1">
      <alignment horizontal="right" vertical="top" wrapText="1"/>
    </xf>
    <xf numFmtId="0" fontId="5" fillId="32" borderId="0" xfId="5" applyFont="1" applyFill="1" applyBorder="1" applyAlignment="1">
      <alignment horizontal="left" vertical="top" wrapText="1"/>
    </xf>
    <xf numFmtId="181" fontId="5" fillId="32" borderId="33" xfId="0" applyNumberFormat="1" applyFont="1" applyFill="1" applyBorder="1"/>
    <xf numFmtId="181" fontId="5" fillId="32" borderId="0" xfId="0" applyNumberFormat="1" applyFont="1" applyFill="1" applyBorder="1"/>
    <xf numFmtId="181" fontId="7" fillId="64" borderId="0" xfId="0" applyNumberFormat="1" applyFont="1" applyFill="1" applyBorder="1"/>
    <xf numFmtId="0" fontId="5" fillId="32" borderId="17" xfId="5" applyFont="1" applyFill="1" applyBorder="1" applyAlignment="1">
      <alignment horizontal="left" vertical="top" wrapText="1"/>
    </xf>
    <xf numFmtId="181" fontId="5" fillId="32" borderId="34" xfId="0" applyNumberFormat="1" applyFont="1" applyFill="1" applyBorder="1"/>
    <xf numFmtId="181" fontId="5" fillId="32" borderId="17" xfId="0" applyNumberFormat="1" applyFont="1" applyFill="1" applyBorder="1"/>
    <xf numFmtId="181" fontId="7" fillId="64" borderId="17" xfId="0" applyNumberFormat="1" applyFont="1" applyFill="1" applyBorder="1"/>
    <xf numFmtId="181" fontId="76" fillId="32" borderId="33" xfId="0" applyNumberFormat="1" applyFont="1" applyFill="1" applyBorder="1"/>
    <xf numFmtId="181" fontId="76" fillId="32" borderId="0" xfId="0" applyNumberFormat="1" applyFont="1" applyFill="1"/>
    <xf numFmtId="181" fontId="76" fillId="64" borderId="0" xfId="0" applyNumberFormat="1" applyFont="1" applyFill="1" applyBorder="1"/>
    <xf numFmtId="181" fontId="50" fillId="32" borderId="33" xfId="0" applyNumberFormat="1" applyFont="1" applyFill="1" applyBorder="1"/>
    <xf numFmtId="181" fontId="50" fillId="32" borderId="0" xfId="0" applyNumberFormat="1" applyFont="1" applyFill="1"/>
    <xf numFmtId="0" fontId="50" fillId="32" borderId="0" xfId="5" applyFont="1" applyFill="1" applyBorder="1" applyAlignment="1">
      <alignment horizontal="left" vertical="top" wrapText="1"/>
    </xf>
    <xf numFmtId="181" fontId="50" fillId="32" borderId="0" xfId="0" applyNumberFormat="1" applyFont="1" applyFill="1" applyBorder="1"/>
    <xf numFmtId="0" fontId="50" fillId="32" borderId="17" xfId="5" applyFont="1" applyFill="1" applyBorder="1" applyAlignment="1">
      <alignment horizontal="left" vertical="top" wrapText="1"/>
    </xf>
    <xf numFmtId="181" fontId="50" fillId="32" borderId="34" xfId="0" applyNumberFormat="1" applyFont="1" applyFill="1" applyBorder="1"/>
    <xf numFmtId="181" fontId="50" fillId="32" borderId="17" xfId="0" applyNumberFormat="1" applyFont="1" applyFill="1" applyBorder="1"/>
    <xf numFmtId="181" fontId="76" fillId="64" borderId="17" xfId="0" applyNumberFormat="1" applyFont="1" applyFill="1" applyBorder="1"/>
    <xf numFmtId="181" fontId="76" fillId="32" borderId="0" xfId="0" applyNumberFormat="1" applyFont="1" applyFill="1" applyBorder="1"/>
    <xf numFmtId="181" fontId="76" fillId="64" borderId="0" xfId="0" applyNumberFormat="1" applyFont="1" applyFill="1"/>
    <xf numFmtId="0" fontId="76" fillId="32" borderId="17" xfId="5" applyFont="1" applyFill="1" applyBorder="1" applyAlignment="1">
      <alignment horizontal="left" vertical="center" wrapText="1"/>
    </xf>
    <xf numFmtId="181" fontId="76" fillId="32" borderId="34" xfId="0" applyNumberFormat="1" applyFont="1" applyFill="1" applyBorder="1"/>
    <xf numFmtId="181" fontId="76" fillId="32" borderId="17" xfId="0" applyNumberFormat="1" applyFont="1" applyFill="1" applyBorder="1"/>
    <xf numFmtId="175" fontId="0" fillId="32" borderId="0" xfId="0" applyNumberFormat="1" applyFill="1"/>
    <xf numFmtId="175" fontId="0" fillId="0" borderId="0" xfId="0" applyNumberFormat="1"/>
    <xf numFmtId="179" fontId="5" fillId="64" borderId="0" xfId="2199" applyNumberFormat="1" applyFont="1" applyFill="1" applyBorder="1" applyAlignment="1" applyProtection="1">
      <protection locked="0"/>
    </xf>
    <xf numFmtId="180" fontId="5" fillId="64" borderId="0" xfId="2199" applyNumberFormat="1" applyFont="1" applyFill="1" applyBorder="1" applyAlignment="1" applyProtection="1">
      <protection locked="0"/>
    </xf>
    <xf numFmtId="179" fontId="7" fillId="32" borderId="0" xfId="2199" applyNumberFormat="1" applyFont="1" applyFill="1" applyBorder="1" applyAlignment="1">
      <alignment horizontal="left"/>
    </xf>
    <xf numFmtId="180" fontId="5" fillId="32" borderId="17" xfId="2199" applyNumberFormat="1" applyFont="1" applyFill="1" applyBorder="1" applyAlignment="1" applyProtection="1">
      <protection locked="0"/>
    </xf>
    <xf numFmtId="180" fontId="5" fillId="64" borderId="17" xfId="2199" applyNumberFormat="1" applyFont="1" applyFill="1" applyBorder="1" applyAlignment="1" applyProtection="1">
      <protection locked="0"/>
    </xf>
    <xf numFmtId="180" fontId="7" fillId="64" borderId="17" xfId="2199" applyNumberFormat="1" applyFont="1" applyFill="1" applyBorder="1" applyAlignment="1" applyProtection="1">
      <protection locked="0"/>
    </xf>
    <xf numFmtId="37" fontId="5" fillId="32" borderId="0" xfId="9" applyNumberFormat="1" applyFont="1" applyFill="1" applyBorder="1" applyAlignment="1">
      <alignment vertical="center"/>
    </xf>
    <xf numFmtId="0" fontId="50" fillId="0" borderId="0" xfId="0" applyFont="1" applyFill="1"/>
    <xf numFmtId="0" fontId="76" fillId="0" borderId="0" xfId="0" applyFont="1" applyAlignment="1">
      <alignment horizontal="right"/>
    </xf>
    <xf numFmtId="0" fontId="50" fillId="0" borderId="0" xfId="0" applyFont="1"/>
    <xf numFmtId="0" fontId="76" fillId="67" borderId="0" xfId="0" applyFont="1" applyFill="1" applyAlignment="1">
      <alignment vertical="center"/>
    </xf>
    <xf numFmtId="0" fontId="76" fillId="67" borderId="0" xfId="0" applyFont="1" applyFill="1" applyAlignment="1">
      <alignment horizontal="right" vertical="center"/>
    </xf>
    <xf numFmtId="0" fontId="76" fillId="67" borderId="0" xfId="0" applyFont="1" applyFill="1" applyAlignment="1">
      <alignment horizontal="right" vertical="center" wrapText="1"/>
    </xf>
    <xf numFmtId="0" fontId="50" fillId="67" borderId="0" xfId="0" applyFont="1" applyFill="1" applyAlignment="1">
      <alignment vertical="center"/>
    </xf>
    <xf numFmtId="37" fontId="7" fillId="32" borderId="17" xfId="2199" quotePrefix="1" applyNumberFormat="1" applyFont="1" applyFill="1" applyBorder="1" applyAlignment="1">
      <alignment horizontal="right"/>
    </xf>
    <xf numFmtId="175" fontId="5" fillId="32" borderId="0" xfId="6" applyNumberFormat="1" applyFont="1" applyFill="1" applyAlignment="1">
      <alignment horizontal="right"/>
    </xf>
    <xf numFmtId="175" fontId="5" fillId="31" borderId="0" xfId="6" applyNumberFormat="1" applyFont="1" applyFill="1" applyAlignment="1">
      <alignment horizontal="right"/>
    </xf>
    <xf numFmtId="0" fontId="50" fillId="67" borderId="0" xfId="0" applyFont="1" applyFill="1" applyBorder="1" applyAlignment="1">
      <alignment vertical="center"/>
    </xf>
    <xf numFmtId="3" fontId="5" fillId="32" borderId="0" xfId="6" applyFont="1" applyFill="1" applyBorder="1"/>
    <xf numFmtId="175" fontId="5" fillId="32" borderId="0" xfId="6" applyNumberFormat="1" applyFont="1" applyFill="1" applyBorder="1" applyAlignment="1">
      <alignment horizontal="right"/>
    </xf>
    <xf numFmtId="0" fontId="76" fillId="67" borderId="35" xfId="0" applyFont="1" applyFill="1" applyBorder="1" applyAlignment="1">
      <alignment vertical="center"/>
    </xf>
    <xf numFmtId="3" fontId="5" fillId="32" borderId="35" xfId="6" applyFont="1" applyFill="1" applyBorder="1"/>
    <xf numFmtId="175" fontId="7" fillId="32" borderId="35" xfId="6" applyNumberFormat="1" applyFont="1" applyFill="1" applyBorder="1" applyAlignment="1">
      <alignment horizontal="right"/>
    </xf>
    <xf numFmtId="175" fontId="7" fillId="31" borderId="35" xfId="6" applyNumberFormat="1" applyFont="1" applyFill="1" applyBorder="1" applyAlignment="1">
      <alignment horizontal="right"/>
    </xf>
    <xf numFmtId="0" fontId="34" fillId="0" borderId="0" xfId="0" applyFont="1" applyFill="1" applyAlignment="1">
      <alignment horizontal="left"/>
    </xf>
    <xf numFmtId="49" fontId="7" fillId="32" borderId="36" xfId="2199" applyNumberFormat="1" applyFont="1" applyFill="1" applyBorder="1" applyAlignment="1">
      <alignment horizontal="left"/>
    </xf>
    <xf numFmtId="37" fontId="7" fillId="32" borderId="36" xfId="2199" applyNumberFormat="1" applyFont="1" applyFill="1" applyBorder="1" applyAlignment="1">
      <alignment horizontal="right"/>
    </xf>
    <xf numFmtId="175" fontId="5" fillId="31" borderId="0" xfId="6" applyNumberFormat="1" applyFont="1" applyFill="1" applyBorder="1" applyAlignment="1">
      <alignment horizontal="right"/>
    </xf>
    <xf numFmtId="3" fontId="4" fillId="32" borderId="17" xfId="6" applyFill="1" applyBorder="1"/>
    <xf numFmtId="49" fontId="7" fillId="0" borderId="0" xfId="2199" applyNumberFormat="1" applyFont="1" applyFill="1" applyBorder="1" applyAlignment="1">
      <alignment horizontal="left"/>
    </xf>
    <xf numFmtId="179" fontId="7" fillId="32" borderId="17" xfId="2199" applyNumberFormat="1" applyFont="1" applyFill="1" applyBorder="1" applyAlignment="1">
      <alignment horizontal="left"/>
    </xf>
    <xf numFmtId="0" fontId="82" fillId="32" borderId="0" xfId="0" applyFont="1" applyFill="1"/>
    <xf numFmtId="180" fontId="5" fillId="32" borderId="14" xfId="2199" applyNumberFormat="1" applyFont="1" applyFill="1" applyBorder="1" applyAlignment="1" applyProtection="1">
      <protection locked="0"/>
    </xf>
    <xf numFmtId="179" fontId="106" fillId="32" borderId="0" xfId="2199" applyNumberFormat="1" applyFont="1" applyFill="1" applyBorder="1" applyAlignment="1">
      <alignment horizontal="left"/>
    </xf>
    <xf numFmtId="180" fontId="7" fillId="32" borderId="0" xfId="2199" applyNumberFormat="1" applyFont="1" applyFill="1" applyAlignment="1" applyProtection="1">
      <protection locked="0"/>
    </xf>
    <xf numFmtId="179" fontId="107" fillId="32" borderId="0" xfId="2199" applyNumberFormat="1" applyFont="1" applyFill="1" applyAlignment="1" applyProtection="1">
      <protection locked="0"/>
    </xf>
    <xf numFmtId="180" fontId="5" fillId="32" borderId="0" xfId="2199" applyNumberFormat="1" applyFont="1" applyFill="1" applyBorder="1" applyAlignment="1"/>
    <xf numFmtId="179" fontId="29" fillId="32" borderId="17" xfId="2199" applyNumberFormat="1" applyFont="1" applyFill="1" applyBorder="1" applyAlignment="1" applyProtection="1">
      <protection locked="0"/>
    </xf>
    <xf numFmtId="179" fontId="29" fillId="32" borderId="17" xfId="2199" applyNumberFormat="1" applyFont="1" applyFill="1" applyBorder="1" applyAlignment="1">
      <alignment horizontal="left"/>
    </xf>
    <xf numFmtId="179" fontId="29" fillId="32" borderId="17" xfId="2199" applyNumberFormat="1" applyFont="1" applyFill="1" applyBorder="1" applyAlignment="1"/>
    <xf numFmtId="179" fontId="28" fillId="32" borderId="17" xfId="2199" applyNumberFormat="1" applyFont="1" applyFill="1" applyBorder="1" applyAlignment="1"/>
    <xf numFmtId="0" fontId="0" fillId="0" borderId="17" xfId="0" applyBorder="1"/>
    <xf numFmtId="3" fontId="7" fillId="32" borderId="0" xfId="6" applyFont="1" applyFill="1" applyBorder="1"/>
    <xf numFmtId="3" fontId="5" fillId="32" borderId="0" xfId="2150" applyFont="1" applyFill="1" applyAlignment="1"/>
    <xf numFmtId="3" fontId="7" fillId="32" borderId="17" xfId="6" applyFont="1" applyFill="1" applyBorder="1"/>
    <xf numFmtId="168" fontId="7" fillId="32" borderId="17" xfId="987" applyNumberFormat="1" applyFont="1" applyFill="1" applyBorder="1" applyAlignment="1">
      <alignment horizontal="right"/>
    </xf>
    <xf numFmtId="168" fontId="7" fillId="64" borderId="17" xfId="987" applyNumberFormat="1" applyFont="1" applyFill="1" applyBorder="1" applyAlignment="1">
      <alignment horizontal="right"/>
    </xf>
    <xf numFmtId="3" fontId="107" fillId="32" borderId="0" xfId="6" applyFont="1" applyFill="1"/>
    <xf numFmtId="3" fontId="7" fillId="32" borderId="0" xfId="6" applyFont="1" applyFill="1"/>
    <xf numFmtId="0" fontId="7" fillId="0" borderId="0" xfId="0" applyFont="1"/>
    <xf numFmtId="181" fontId="7" fillId="32" borderId="17" xfId="6" applyNumberFormat="1" applyFont="1" applyFill="1" applyBorder="1" applyAlignment="1">
      <alignment horizontal="right"/>
    </xf>
    <xf numFmtId="0" fontId="76" fillId="32" borderId="0" xfId="0" applyFont="1" applyFill="1" applyBorder="1" applyAlignment="1">
      <alignment horizontal="right" vertical="top" wrapText="1"/>
    </xf>
    <xf numFmtId="0" fontId="76" fillId="32" borderId="0" xfId="0" applyFont="1" applyFill="1" applyAlignment="1">
      <alignment horizontal="right" wrapText="1"/>
    </xf>
    <xf numFmtId="180" fontId="76" fillId="0" borderId="0" xfId="0" applyNumberFormat="1" applyFont="1" applyFill="1" applyBorder="1" applyAlignment="1">
      <alignment horizontal="right" vertical="top" wrapText="1"/>
    </xf>
    <xf numFmtId="0" fontId="76" fillId="32" borderId="0" xfId="0" applyFont="1" applyFill="1" applyBorder="1" applyAlignment="1">
      <alignment horizontal="justify" vertical="top" wrapText="1"/>
    </xf>
    <xf numFmtId="0" fontId="50" fillId="32" borderId="0" xfId="0" applyFont="1" applyFill="1" applyBorder="1" applyAlignment="1">
      <alignment horizontal="justify" vertical="top" wrapText="1"/>
    </xf>
    <xf numFmtId="166" fontId="50" fillId="32" borderId="0" xfId="0" applyNumberFormat="1" applyFont="1" applyFill="1"/>
    <xf numFmtId="180" fontId="50" fillId="32" borderId="0" xfId="0" applyNumberFormat="1" applyFont="1" applyFill="1" applyBorder="1" applyAlignment="1">
      <alignment horizontal="right" vertical="top" wrapText="1"/>
    </xf>
    <xf numFmtId="3" fontId="50" fillId="32" borderId="0" xfId="0" applyNumberFormat="1" applyFont="1" applyFill="1" applyAlignment="1">
      <alignment horizontal="right" vertical="top" wrapText="1"/>
    </xf>
    <xf numFmtId="179" fontId="50" fillId="32" borderId="0" xfId="0" applyNumberFormat="1" applyFont="1" applyFill="1" applyBorder="1" applyAlignment="1">
      <alignment horizontal="right" vertical="top" wrapText="1"/>
    </xf>
    <xf numFmtId="0" fontId="50" fillId="32" borderId="0" xfId="0" applyFont="1" applyFill="1" applyAlignment="1">
      <alignment horizontal="left"/>
    </xf>
    <xf numFmtId="179" fontId="50" fillId="32" borderId="0" xfId="0" applyNumberFormat="1" applyFont="1" applyFill="1"/>
    <xf numFmtId="2" fontId="50" fillId="32" borderId="0" xfId="0" applyNumberFormat="1" applyFont="1" applyFill="1"/>
    <xf numFmtId="0" fontId="34" fillId="0" borderId="0" xfId="0" applyFont="1" applyAlignment="1">
      <alignment horizontal="center"/>
    </xf>
    <xf numFmtId="0" fontId="35" fillId="0" borderId="0" xfId="1" applyFont="1" applyFill="1" applyAlignment="1">
      <alignment horizontal="center"/>
    </xf>
    <xf numFmtId="37" fontId="7" fillId="0" borderId="0" xfId="1001" applyNumberFormat="1" applyFont="1" applyFill="1" applyBorder="1" applyAlignment="1">
      <alignment horizontal="center"/>
    </xf>
    <xf numFmtId="3" fontId="7" fillId="32" borderId="0" xfId="6" applyFont="1" applyFill="1"/>
    <xf numFmtId="3" fontId="5" fillId="32" borderId="0" xfId="6" applyFont="1" applyFill="1"/>
    <xf numFmtId="3" fontId="7" fillId="32" borderId="0" xfId="6" applyFont="1" applyFill="1" applyBorder="1"/>
    <xf numFmtId="3" fontId="5" fillId="32" borderId="0" xfId="6" applyFont="1" applyFill="1" applyAlignment="1">
      <alignment wrapText="1"/>
    </xf>
    <xf numFmtId="3" fontId="107" fillId="32" borderId="0" xfId="6" applyFont="1" applyFill="1"/>
    <xf numFmtId="3" fontId="7" fillId="32" borderId="17" xfId="6" applyFont="1" applyFill="1" applyBorder="1"/>
    <xf numFmtId="0" fontId="76" fillId="32" borderId="0" xfId="0" applyFont="1" applyFill="1" applyBorder="1" applyAlignment="1">
      <alignment horizontal="justify" vertical="top" wrapText="1"/>
    </xf>
    <xf numFmtId="0" fontId="74" fillId="0" borderId="0" xfId="2153" applyFont="1" applyFill="1" applyBorder="1" applyAlignment="1">
      <alignment vertical="top" wrapText="1"/>
    </xf>
    <xf numFmtId="0" fontId="74" fillId="0" borderId="14" xfId="2153" applyFont="1" applyFill="1" applyBorder="1" applyAlignment="1">
      <alignment vertical="top" wrapText="1"/>
    </xf>
    <xf numFmtId="0" fontId="74" fillId="0" borderId="27" xfId="2153" applyFont="1" applyFill="1" applyBorder="1" applyAlignment="1">
      <alignment horizontal="left" vertical="top" wrapText="1"/>
    </xf>
    <xf numFmtId="166" fontId="7" fillId="0" borderId="0" xfId="2153" applyNumberFormat="1" applyFont="1" applyFill="1" applyBorder="1" applyAlignment="1">
      <alignment horizontal="left" vertical="top" wrapText="1"/>
    </xf>
    <xf numFmtId="166" fontId="7" fillId="32" borderId="0" xfId="2153" applyNumberFormat="1" applyFont="1" applyFill="1" applyBorder="1" applyAlignment="1">
      <alignment horizontal="left" vertical="top" wrapText="1"/>
    </xf>
    <xf numFmtId="0" fontId="88" fillId="0" borderId="0" xfId="2153" applyFont="1" applyAlignment="1">
      <alignment wrapText="1"/>
    </xf>
    <xf numFmtId="0" fontId="88" fillId="0" borderId="0" xfId="2153" applyFont="1" applyBorder="1" applyAlignment="1">
      <alignment wrapText="1"/>
    </xf>
    <xf numFmtId="0" fontId="91" fillId="0" borderId="0" xfId="2153" applyFont="1" applyAlignment="1">
      <alignment horizontal="center"/>
    </xf>
    <xf numFmtId="0" fontId="108" fillId="0" borderId="0" xfId="2151" applyFont="1" applyAlignment="1">
      <alignment wrapText="1"/>
    </xf>
    <xf numFmtId="0" fontId="2" fillId="0" borderId="0" xfId="2151" applyFont="1" applyAlignment="1">
      <alignment wrapText="1"/>
    </xf>
    <xf numFmtId="0" fontId="30" fillId="0" borderId="0" xfId="2200" applyFont="1" applyFill="1" applyAlignment="1" applyProtection="1">
      <alignment wrapText="1"/>
    </xf>
    <xf numFmtId="0" fontId="88" fillId="0" borderId="0" xfId="0" applyFont="1" applyAlignment="1">
      <alignment wrapText="1"/>
    </xf>
    <xf numFmtId="0" fontId="110" fillId="0" borderId="0" xfId="0" applyFont="1" applyAlignment="1">
      <alignment wrapText="1"/>
    </xf>
    <xf numFmtId="0" fontId="101" fillId="0" borderId="0" xfId="0" applyFont="1" applyAlignment="1">
      <alignment wrapText="1"/>
    </xf>
  </cellXfs>
  <cellStyles count="2201">
    <cellStyle name="=C:\WINNT\SYSTEM32\COMMAND.COM" xfId="1030"/>
    <cellStyle name="20% - Accent1" xfId="2175" builtinId="30" customBuiltin="1"/>
    <cellStyle name="20% - Accent1 10" xfId="28"/>
    <cellStyle name="20% - Accent1 10 2" xfId="1031"/>
    <cellStyle name="20% - Accent1 11" xfId="29"/>
    <cellStyle name="20% - Accent1 11 2" xfId="1032"/>
    <cellStyle name="20% - Accent1 2" xfId="30"/>
    <cellStyle name="20% - Accent1 2 2" xfId="31"/>
    <cellStyle name="20% - Accent1 2 2 2" xfId="1033"/>
    <cellStyle name="20% - Accent1 2 3" xfId="32"/>
    <cellStyle name="20% - Accent1 2 3 2" xfId="1034"/>
    <cellStyle name="20% - Accent1 2 4" xfId="33"/>
    <cellStyle name="20% - Accent1 2 4 2" xfId="1035"/>
    <cellStyle name="20% - Accent1 2 5" xfId="34"/>
    <cellStyle name="20% - Accent1 2 5 2" xfId="1036"/>
    <cellStyle name="20% - Accent1 2 6" xfId="35"/>
    <cellStyle name="20% - Accent1 2 6 2" xfId="1037"/>
    <cellStyle name="20% - Accent1 2 7" xfId="1038"/>
    <cellStyle name="20% - Accent1 3" xfId="36"/>
    <cellStyle name="20% - Accent1 3 2" xfId="37"/>
    <cellStyle name="20% - Accent1 3 2 2" xfId="1039"/>
    <cellStyle name="20% - Accent1 3 3" xfId="38"/>
    <cellStyle name="20% - Accent1 3 3 2" xfId="1040"/>
    <cellStyle name="20% - Accent1 3 4" xfId="39"/>
    <cellStyle name="20% - Accent1 3 4 2" xfId="1041"/>
    <cellStyle name="20% - Accent1 3 5" xfId="40"/>
    <cellStyle name="20% - Accent1 3 5 2" xfId="1042"/>
    <cellStyle name="20% - Accent1 3 6" xfId="41"/>
    <cellStyle name="20% - Accent1 3 6 2" xfId="1043"/>
    <cellStyle name="20% - Accent1 3 7" xfId="1044"/>
    <cellStyle name="20% - Accent1 4" xfId="42"/>
    <cellStyle name="20% - Accent1 4 2" xfId="1045"/>
    <cellStyle name="20% - Accent1 5" xfId="43"/>
    <cellStyle name="20% - Accent1 5 2" xfId="1046"/>
    <cellStyle name="20% - Accent1 6" xfId="44"/>
    <cellStyle name="20% - Accent1 6 2" xfId="1047"/>
    <cellStyle name="20% - Accent1 7" xfId="45"/>
    <cellStyle name="20% - Accent1 7 2" xfId="1048"/>
    <cellStyle name="20% - Accent1 8" xfId="46"/>
    <cellStyle name="20% - Accent1 8 2" xfId="1049"/>
    <cellStyle name="20% - Accent1 9" xfId="47"/>
    <cellStyle name="20% - Accent1 9 2" xfId="1050"/>
    <cellStyle name="20% - Accent2" xfId="2179" builtinId="34" customBuiltin="1"/>
    <cellStyle name="20% - Accent2 10" xfId="48"/>
    <cellStyle name="20% - Accent2 10 2" xfId="1051"/>
    <cellStyle name="20% - Accent2 11" xfId="49"/>
    <cellStyle name="20% - Accent2 11 2" xfId="1052"/>
    <cellStyle name="20% - Accent2 2" xfId="50"/>
    <cellStyle name="20% - Accent2 2 2" xfId="51"/>
    <cellStyle name="20% - Accent2 2 2 2" xfId="1053"/>
    <cellStyle name="20% - Accent2 2 3" xfId="52"/>
    <cellStyle name="20% - Accent2 2 3 2" xfId="1054"/>
    <cellStyle name="20% - Accent2 2 4" xfId="53"/>
    <cellStyle name="20% - Accent2 2 4 2" xfId="1055"/>
    <cellStyle name="20% - Accent2 2 5" xfId="54"/>
    <cellStyle name="20% - Accent2 2 5 2" xfId="1056"/>
    <cellStyle name="20% - Accent2 2 6" xfId="55"/>
    <cellStyle name="20% - Accent2 2 6 2" xfId="1057"/>
    <cellStyle name="20% - Accent2 2 7" xfId="1058"/>
    <cellStyle name="20% - Accent2 3" xfId="56"/>
    <cellStyle name="20% - Accent2 3 2" xfId="57"/>
    <cellStyle name="20% - Accent2 3 2 2" xfId="1059"/>
    <cellStyle name="20% - Accent2 3 3" xfId="58"/>
    <cellStyle name="20% - Accent2 3 3 2" xfId="1060"/>
    <cellStyle name="20% - Accent2 3 4" xfId="59"/>
    <cellStyle name="20% - Accent2 3 4 2" xfId="1061"/>
    <cellStyle name="20% - Accent2 3 5" xfId="60"/>
    <cellStyle name="20% - Accent2 3 5 2" xfId="1062"/>
    <cellStyle name="20% - Accent2 3 6" xfId="61"/>
    <cellStyle name="20% - Accent2 3 6 2" xfId="1063"/>
    <cellStyle name="20% - Accent2 3 7" xfId="1064"/>
    <cellStyle name="20% - Accent2 4" xfId="62"/>
    <cellStyle name="20% - Accent2 4 2" xfId="1065"/>
    <cellStyle name="20% - Accent2 5" xfId="63"/>
    <cellStyle name="20% - Accent2 5 2" xfId="1066"/>
    <cellStyle name="20% - Accent2 6" xfId="64"/>
    <cellStyle name="20% - Accent2 6 2" xfId="1067"/>
    <cellStyle name="20% - Accent2 7" xfId="65"/>
    <cellStyle name="20% - Accent2 7 2" xfId="1068"/>
    <cellStyle name="20% - Accent2 8" xfId="66"/>
    <cellStyle name="20% - Accent2 8 2" xfId="1069"/>
    <cellStyle name="20% - Accent2 9" xfId="67"/>
    <cellStyle name="20% - Accent2 9 2" xfId="1070"/>
    <cellStyle name="20% - Accent3" xfId="2183" builtinId="38" customBuiltin="1"/>
    <cellStyle name="20% - Accent3 10" xfId="68"/>
    <cellStyle name="20% - Accent3 10 2" xfId="1071"/>
    <cellStyle name="20% - Accent3 11" xfId="69"/>
    <cellStyle name="20% - Accent3 11 2" xfId="1072"/>
    <cellStyle name="20% - Accent3 2" xfId="70"/>
    <cellStyle name="20% - Accent3 2 2" xfId="71"/>
    <cellStyle name="20% - Accent3 2 2 2" xfId="1073"/>
    <cellStyle name="20% - Accent3 2 3" xfId="72"/>
    <cellStyle name="20% - Accent3 2 3 2" xfId="1074"/>
    <cellStyle name="20% - Accent3 2 4" xfId="73"/>
    <cellStyle name="20% - Accent3 2 4 2" xfId="1075"/>
    <cellStyle name="20% - Accent3 2 5" xfId="74"/>
    <cellStyle name="20% - Accent3 2 5 2" xfId="1076"/>
    <cellStyle name="20% - Accent3 2 6" xfId="75"/>
    <cellStyle name="20% - Accent3 2 6 2" xfId="1077"/>
    <cellStyle name="20% - Accent3 2 7" xfId="1078"/>
    <cellStyle name="20% - Accent3 3" xfId="76"/>
    <cellStyle name="20% - Accent3 3 2" xfId="77"/>
    <cellStyle name="20% - Accent3 3 2 2" xfId="1079"/>
    <cellStyle name="20% - Accent3 3 3" xfId="78"/>
    <cellStyle name="20% - Accent3 3 3 2" xfId="1080"/>
    <cellStyle name="20% - Accent3 3 4" xfId="79"/>
    <cellStyle name="20% - Accent3 3 4 2" xfId="1081"/>
    <cellStyle name="20% - Accent3 3 5" xfId="80"/>
    <cellStyle name="20% - Accent3 3 5 2" xfId="1082"/>
    <cellStyle name="20% - Accent3 3 6" xfId="81"/>
    <cellStyle name="20% - Accent3 3 6 2" xfId="1083"/>
    <cellStyle name="20% - Accent3 3 7" xfId="1084"/>
    <cellStyle name="20% - Accent3 4" xfId="82"/>
    <cellStyle name="20% - Accent3 4 2" xfId="1085"/>
    <cellStyle name="20% - Accent3 5" xfId="83"/>
    <cellStyle name="20% - Accent3 5 2" xfId="1086"/>
    <cellStyle name="20% - Accent3 6" xfId="84"/>
    <cellStyle name="20% - Accent3 6 2" xfId="1087"/>
    <cellStyle name="20% - Accent3 7" xfId="85"/>
    <cellStyle name="20% - Accent3 7 2" xfId="1088"/>
    <cellStyle name="20% - Accent3 8" xfId="86"/>
    <cellStyle name="20% - Accent3 8 2" xfId="1089"/>
    <cellStyle name="20% - Accent3 9" xfId="87"/>
    <cellStyle name="20% - Accent3 9 2" xfId="1090"/>
    <cellStyle name="20% - Accent4" xfId="2187" builtinId="42" customBuiltin="1"/>
    <cellStyle name="20% - Accent4 10" xfId="88"/>
    <cellStyle name="20% - Accent4 10 2" xfId="1091"/>
    <cellStyle name="20% - Accent4 11" xfId="89"/>
    <cellStyle name="20% - Accent4 11 2" xfId="1092"/>
    <cellStyle name="20% - Accent4 2" xfId="90"/>
    <cellStyle name="20% - Accent4 2 2" xfId="91"/>
    <cellStyle name="20% - Accent4 2 2 2" xfId="1093"/>
    <cellStyle name="20% - Accent4 2 3" xfId="92"/>
    <cellStyle name="20% - Accent4 2 3 2" xfId="1094"/>
    <cellStyle name="20% - Accent4 2 4" xfId="93"/>
    <cellStyle name="20% - Accent4 2 4 2" xfId="1095"/>
    <cellStyle name="20% - Accent4 2 5" xfId="94"/>
    <cellStyle name="20% - Accent4 2 5 2" xfId="1096"/>
    <cellStyle name="20% - Accent4 2 6" xfId="95"/>
    <cellStyle name="20% - Accent4 2 6 2" xfId="1097"/>
    <cellStyle name="20% - Accent4 2 7" xfId="1098"/>
    <cellStyle name="20% - Accent4 3" xfId="96"/>
    <cellStyle name="20% - Accent4 3 2" xfId="97"/>
    <cellStyle name="20% - Accent4 3 2 2" xfId="1099"/>
    <cellStyle name="20% - Accent4 3 3" xfId="98"/>
    <cellStyle name="20% - Accent4 3 3 2" xfId="1100"/>
    <cellStyle name="20% - Accent4 3 4" xfId="99"/>
    <cellStyle name="20% - Accent4 3 4 2" xfId="1101"/>
    <cellStyle name="20% - Accent4 3 5" xfId="100"/>
    <cellStyle name="20% - Accent4 3 5 2" xfId="1102"/>
    <cellStyle name="20% - Accent4 3 6" xfId="101"/>
    <cellStyle name="20% - Accent4 3 6 2" xfId="1103"/>
    <cellStyle name="20% - Accent4 3 7" xfId="1104"/>
    <cellStyle name="20% - Accent4 4" xfId="102"/>
    <cellStyle name="20% - Accent4 4 2" xfId="1105"/>
    <cellStyle name="20% - Accent4 5" xfId="103"/>
    <cellStyle name="20% - Accent4 5 2" xfId="1106"/>
    <cellStyle name="20% - Accent4 6" xfId="104"/>
    <cellStyle name="20% - Accent4 6 2" xfId="1107"/>
    <cellStyle name="20% - Accent4 7" xfId="105"/>
    <cellStyle name="20% - Accent4 7 2" xfId="1108"/>
    <cellStyle name="20% - Accent4 8" xfId="106"/>
    <cellStyle name="20% - Accent4 8 2" xfId="1109"/>
    <cellStyle name="20% - Accent4 9" xfId="107"/>
    <cellStyle name="20% - Accent4 9 2" xfId="1110"/>
    <cellStyle name="20% - Accent5" xfId="2191" builtinId="46" customBuiltin="1"/>
    <cellStyle name="20% - Accent5 10" xfId="108"/>
    <cellStyle name="20% - Accent5 10 2" xfId="1111"/>
    <cellStyle name="20% - Accent5 11" xfId="109"/>
    <cellStyle name="20% - Accent5 11 2" xfId="1112"/>
    <cellStyle name="20% - Accent5 2" xfId="110"/>
    <cellStyle name="20% - Accent5 2 2" xfId="111"/>
    <cellStyle name="20% - Accent5 2 2 2" xfId="1113"/>
    <cellStyle name="20% - Accent5 2 3" xfId="112"/>
    <cellStyle name="20% - Accent5 2 3 2" xfId="1114"/>
    <cellStyle name="20% - Accent5 2 4" xfId="113"/>
    <cellStyle name="20% - Accent5 2 4 2" xfId="1115"/>
    <cellStyle name="20% - Accent5 2 5" xfId="114"/>
    <cellStyle name="20% - Accent5 2 5 2" xfId="1116"/>
    <cellStyle name="20% - Accent5 2 6" xfId="115"/>
    <cellStyle name="20% - Accent5 2 6 2" xfId="1117"/>
    <cellStyle name="20% - Accent5 2 7" xfId="1118"/>
    <cellStyle name="20% - Accent5 3" xfId="116"/>
    <cellStyle name="20% - Accent5 3 2" xfId="117"/>
    <cellStyle name="20% - Accent5 3 2 2" xfId="1119"/>
    <cellStyle name="20% - Accent5 3 3" xfId="118"/>
    <cellStyle name="20% - Accent5 3 3 2" xfId="1120"/>
    <cellStyle name="20% - Accent5 3 4" xfId="119"/>
    <cellStyle name="20% - Accent5 3 4 2" xfId="1121"/>
    <cellStyle name="20% - Accent5 3 5" xfId="120"/>
    <cellStyle name="20% - Accent5 3 5 2" xfId="1122"/>
    <cellStyle name="20% - Accent5 3 6" xfId="121"/>
    <cellStyle name="20% - Accent5 3 6 2" xfId="1123"/>
    <cellStyle name="20% - Accent5 3 7" xfId="1124"/>
    <cellStyle name="20% - Accent5 4" xfId="122"/>
    <cellStyle name="20% - Accent5 4 2" xfId="1125"/>
    <cellStyle name="20% - Accent5 5" xfId="123"/>
    <cellStyle name="20% - Accent5 5 2" xfId="1126"/>
    <cellStyle name="20% - Accent5 6" xfId="124"/>
    <cellStyle name="20% - Accent5 6 2" xfId="1127"/>
    <cellStyle name="20% - Accent5 7" xfId="125"/>
    <cellStyle name="20% - Accent5 7 2" xfId="1128"/>
    <cellStyle name="20% - Accent5 8" xfId="126"/>
    <cellStyle name="20% - Accent5 8 2" xfId="1129"/>
    <cellStyle name="20% - Accent5 9" xfId="127"/>
    <cellStyle name="20% - Accent5 9 2" xfId="1130"/>
    <cellStyle name="20% - Accent6" xfId="2195" builtinId="50" customBuiltin="1"/>
    <cellStyle name="20% - Accent6 10" xfId="128"/>
    <cellStyle name="20% - Accent6 10 2" xfId="1131"/>
    <cellStyle name="20% - Accent6 11" xfId="129"/>
    <cellStyle name="20% - Accent6 11 2" xfId="1132"/>
    <cellStyle name="20% - Accent6 2" xfId="130"/>
    <cellStyle name="20% - Accent6 2 2" xfId="131"/>
    <cellStyle name="20% - Accent6 2 2 2" xfId="1133"/>
    <cellStyle name="20% - Accent6 2 3" xfId="132"/>
    <cellStyle name="20% - Accent6 2 3 2" xfId="1134"/>
    <cellStyle name="20% - Accent6 2 4" xfId="133"/>
    <cellStyle name="20% - Accent6 2 4 2" xfId="1135"/>
    <cellStyle name="20% - Accent6 2 5" xfId="134"/>
    <cellStyle name="20% - Accent6 2 5 2" xfId="1136"/>
    <cellStyle name="20% - Accent6 2 6" xfId="135"/>
    <cellStyle name="20% - Accent6 2 6 2" xfId="1137"/>
    <cellStyle name="20% - Accent6 2 7" xfId="1138"/>
    <cellStyle name="20% - Accent6 3" xfId="136"/>
    <cellStyle name="20% - Accent6 3 2" xfId="137"/>
    <cellStyle name="20% - Accent6 3 2 2" xfId="1139"/>
    <cellStyle name="20% - Accent6 3 3" xfId="138"/>
    <cellStyle name="20% - Accent6 3 3 2" xfId="1140"/>
    <cellStyle name="20% - Accent6 3 4" xfId="139"/>
    <cellStyle name="20% - Accent6 3 4 2" xfId="1141"/>
    <cellStyle name="20% - Accent6 3 5" xfId="140"/>
    <cellStyle name="20% - Accent6 3 5 2" xfId="1142"/>
    <cellStyle name="20% - Accent6 3 6" xfId="141"/>
    <cellStyle name="20% - Accent6 3 6 2" xfId="1143"/>
    <cellStyle name="20% - Accent6 3 7" xfId="1144"/>
    <cellStyle name="20% - Accent6 4" xfId="142"/>
    <cellStyle name="20% - Accent6 4 2" xfId="1145"/>
    <cellStyle name="20% - Accent6 5" xfId="143"/>
    <cellStyle name="20% - Accent6 5 2" xfId="1146"/>
    <cellStyle name="20% - Accent6 6" xfId="144"/>
    <cellStyle name="20% - Accent6 6 2" xfId="1147"/>
    <cellStyle name="20% - Accent6 7" xfId="145"/>
    <cellStyle name="20% - Accent6 7 2" xfId="1148"/>
    <cellStyle name="20% - Accent6 8" xfId="146"/>
    <cellStyle name="20% - Accent6 8 2" xfId="1149"/>
    <cellStyle name="20% - Accent6 9" xfId="147"/>
    <cellStyle name="20% - Accent6 9 2" xfId="1150"/>
    <cellStyle name="40% - Accent1" xfId="2176" builtinId="31" customBuiltin="1"/>
    <cellStyle name="40% - Accent1 10" xfId="148"/>
    <cellStyle name="40% - Accent1 10 2" xfId="1151"/>
    <cellStyle name="40% - Accent1 11" xfId="149"/>
    <cellStyle name="40% - Accent1 11 2" xfId="1152"/>
    <cellStyle name="40% - Accent1 2" xfId="150"/>
    <cellStyle name="40% - Accent1 2 2" xfId="151"/>
    <cellStyle name="40% - Accent1 2 2 2" xfId="1153"/>
    <cellStyle name="40% - Accent1 2 3" xfId="152"/>
    <cellStyle name="40% - Accent1 2 3 2" xfId="1154"/>
    <cellStyle name="40% - Accent1 2 4" xfId="153"/>
    <cellStyle name="40% - Accent1 2 4 2" xfId="1155"/>
    <cellStyle name="40% - Accent1 2 5" xfId="154"/>
    <cellStyle name="40% - Accent1 2 5 2" xfId="1156"/>
    <cellStyle name="40% - Accent1 2 6" xfId="155"/>
    <cellStyle name="40% - Accent1 2 6 2" xfId="1157"/>
    <cellStyle name="40% - Accent1 2 7" xfId="1158"/>
    <cellStyle name="40% - Accent1 3" xfId="156"/>
    <cellStyle name="40% - Accent1 3 2" xfId="157"/>
    <cellStyle name="40% - Accent1 3 2 2" xfId="1159"/>
    <cellStyle name="40% - Accent1 3 3" xfId="158"/>
    <cellStyle name="40% - Accent1 3 3 2" xfId="1160"/>
    <cellStyle name="40% - Accent1 3 4" xfId="159"/>
    <cellStyle name="40% - Accent1 3 4 2" xfId="1161"/>
    <cellStyle name="40% - Accent1 3 5" xfId="160"/>
    <cellStyle name="40% - Accent1 3 5 2" xfId="1162"/>
    <cellStyle name="40% - Accent1 3 6" xfId="161"/>
    <cellStyle name="40% - Accent1 3 6 2" xfId="1163"/>
    <cellStyle name="40% - Accent1 3 7" xfId="1164"/>
    <cellStyle name="40% - Accent1 4" xfId="162"/>
    <cellStyle name="40% - Accent1 4 2" xfId="1165"/>
    <cellStyle name="40% - Accent1 5" xfId="163"/>
    <cellStyle name="40% - Accent1 5 2" xfId="1166"/>
    <cellStyle name="40% - Accent1 6" xfId="164"/>
    <cellStyle name="40% - Accent1 6 2" xfId="1167"/>
    <cellStyle name="40% - Accent1 7" xfId="165"/>
    <cellStyle name="40% - Accent1 7 2" xfId="1168"/>
    <cellStyle name="40% - Accent1 8" xfId="166"/>
    <cellStyle name="40% - Accent1 8 2" xfId="1169"/>
    <cellStyle name="40% - Accent1 9" xfId="167"/>
    <cellStyle name="40% - Accent1 9 2" xfId="1170"/>
    <cellStyle name="40% - Accent2" xfId="2180" builtinId="35" customBuiltin="1"/>
    <cellStyle name="40% - Accent2 10" xfId="168"/>
    <cellStyle name="40% - Accent2 10 2" xfId="1171"/>
    <cellStyle name="40% - Accent2 11" xfId="169"/>
    <cellStyle name="40% - Accent2 11 2" xfId="1172"/>
    <cellStyle name="40% - Accent2 2" xfId="170"/>
    <cellStyle name="40% - Accent2 2 2" xfId="171"/>
    <cellStyle name="40% - Accent2 2 2 2" xfId="1173"/>
    <cellStyle name="40% - Accent2 2 3" xfId="172"/>
    <cellStyle name="40% - Accent2 2 3 2" xfId="1174"/>
    <cellStyle name="40% - Accent2 2 4" xfId="173"/>
    <cellStyle name="40% - Accent2 2 4 2" xfId="1175"/>
    <cellStyle name="40% - Accent2 2 5" xfId="174"/>
    <cellStyle name="40% - Accent2 2 5 2" xfId="1176"/>
    <cellStyle name="40% - Accent2 2 6" xfId="175"/>
    <cellStyle name="40% - Accent2 2 6 2" xfId="1177"/>
    <cellStyle name="40% - Accent2 2 7" xfId="1178"/>
    <cellStyle name="40% - Accent2 3" xfId="176"/>
    <cellStyle name="40% - Accent2 3 2" xfId="177"/>
    <cellStyle name="40% - Accent2 3 2 2" xfId="1179"/>
    <cellStyle name="40% - Accent2 3 3" xfId="178"/>
    <cellStyle name="40% - Accent2 3 3 2" xfId="1180"/>
    <cellStyle name="40% - Accent2 3 4" xfId="179"/>
    <cellStyle name="40% - Accent2 3 4 2" xfId="1181"/>
    <cellStyle name="40% - Accent2 3 5" xfId="180"/>
    <cellStyle name="40% - Accent2 3 5 2" xfId="1182"/>
    <cellStyle name="40% - Accent2 3 6" xfId="181"/>
    <cellStyle name="40% - Accent2 3 6 2" xfId="1183"/>
    <cellStyle name="40% - Accent2 3 7" xfId="1184"/>
    <cellStyle name="40% - Accent2 4" xfId="182"/>
    <cellStyle name="40% - Accent2 4 2" xfId="1185"/>
    <cellStyle name="40% - Accent2 5" xfId="183"/>
    <cellStyle name="40% - Accent2 5 2" xfId="1186"/>
    <cellStyle name="40% - Accent2 6" xfId="184"/>
    <cellStyle name="40% - Accent2 6 2" xfId="1187"/>
    <cellStyle name="40% - Accent2 7" xfId="185"/>
    <cellStyle name="40% - Accent2 7 2" xfId="1188"/>
    <cellStyle name="40% - Accent2 8" xfId="186"/>
    <cellStyle name="40% - Accent2 8 2" xfId="1189"/>
    <cellStyle name="40% - Accent2 9" xfId="187"/>
    <cellStyle name="40% - Accent2 9 2" xfId="1190"/>
    <cellStyle name="40% - Accent3" xfId="2184" builtinId="39" customBuiltin="1"/>
    <cellStyle name="40% - Accent3 10" xfId="188"/>
    <cellStyle name="40% - Accent3 10 2" xfId="1191"/>
    <cellStyle name="40% - Accent3 11" xfId="189"/>
    <cellStyle name="40% - Accent3 11 2" xfId="1192"/>
    <cellStyle name="40% - Accent3 2" xfId="190"/>
    <cellStyle name="40% - Accent3 2 2" xfId="191"/>
    <cellStyle name="40% - Accent3 2 2 2" xfId="1193"/>
    <cellStyle name="40% - Accent3 2 3" xfId="192"/>
    <cellStyle name="40% - Accent3 2 3 2" xfId="1194"/>
    <cellStyle name="40% - Accent3 2 4" xfId="193"/>
    <cellStyle name="40% - Accent3 2 4 2" xfId="1195"/>
    <cellStyle name="40% - Accent3 2 5" xfId="194"/>
    <cellStyle name="40% - Accent3 2 5 2" xfId="1196"/>
    <cellStyle name="40% - Accent3 2 6" xfId="195"/>
    <cellStyle name="40% - Accent3 2 6 2" xfId="1197"/>
    <cellStyle name="40% - Accent3 2 7" xfId="1198"/>
    <cellStyle name="40% - Accent3 3" xfId="196"/>
    <cellStyle name="40% - Accent3 3 2" xfId="197"/>
    <cellStyle name="40% - Accent3 3 2 2" xfId="1199"/>
    <cellStyle name="40% - Accent3 3 3" xfId="198"/>
    <cellStyle name="40% - Accent3 3 3 2" xfId="1200"/>
    <cellStyle name="40% - Accent3 3 4" xfId="199"/>
    <cellStyle name="40% - Accent3 3 4 2" xfId="1201"/>
    <cellStyle name="40% - Accent3 3 5" xfId="200"/>
    <cellStyle name="40% - Accent3 3 5 2" xfId="1202"/>
    <cellStyle name="40% - Accent3 3 6" xfId="201"/>
    <cellStyle name="40% - Accent3 3 6 2" xfId="1203"/>
    <cellStyle name="40% - Accent3 3 7" xfId="1204"/>
    <cellStyle name="40% - Accent3 4" xfId="202"/>
    <cellStyle name="40% - Accent3 4 2" xfId="1205"/>
    <cellStyle name="40% - Accent3 5" xfId="203"/>
    <cellStyle name="40% - Accent3 5 2" xfId="1206"/>
    <cellStyle name="40% - Accent3 6" xfId="204"/>
    <cellStyle name="40% - Accent3 6 2" xfId="1207"/>
    <cellStyle name="40% - Accent3 7" xfId="205"/>
    <cellStyle name="40% - Accent3 7 2" xfId="1208"/>
    <cellStyle name="40% - Accent3 8" xfId="206"/>
    <cellStyle name="40% - Accent3 8 2" xfId="1209"/>
    <cellStyle name="40% - Accent3 9" xfId="207"/>
    <cellStyle name="40% - Accent3 9 2" xfId="1210"/>
    <cellStyle name="40% - Accent4" xfId="2188" builtinId="43" customBuiltin="1"/>
    <cellStyle name="40% - Accent4 10" xfId="208"/>
    <cellStyle name="40% - Accent4 10 2" xfId="1211"/>
    <cellStyle name="40% - Accent4 11" xfId="209"/>
    <cellStyle name="40% - Accent4 11 2" xfId="1212"/>
    <cellStyle name="40% - Accent4 2" xfId="210"/>
    <cellStyle name="40% - Accent4 2 2" xfId="211"/>
    <cellStyle name="40% - Accent4 2 2 2" xfId="1213"/>
    <cellStyle name="40% - Accent4 2 3" xfId="212"/>
    <cellStyle name="40% - Accent4 2 3 2" xfId="1214"/>
    <cellStyle name="40% - Accent4 2 4" xfId="213"/>
    <cellStyle name="40% - Accent4 2 4 2" xfId="1215"/>
    <cellStyle name="40% - Accent4 2 5" xfId="214"/>
    <cellStyle name="40% - Accent4 2 5 2" xfId="1216"/>
    <cellStyle name="40% - Accent4 2 6" xfId="215"/>
    <cellStyle name="40% - Accent4 2 6 2" xfId="1217"/>
    <cellStyle name="40% - Accent4 2 7" xfId="1218"/>
    <cellStyle name="40% - Accent4 3" xfId="216"/>
    <cellStyle name="40% - Accent4 3 2" xfId="217"/>
    <cellStyle name="40% - Accent4 3 2 2" xfId="1219"/>
    <cellStyle name="40% - Accent4 3 3" xfId="218"/>
    <cellStyle name="40% - Accent4 3 3 2" xfId="1220"/>
    <cellStyle name="40% - Accent4 3 4" xfId="219"/>
    <cellStyle name="40% - Accent4 3 4 2" xfId="1221"/>
    <cellStyle name="40% - Accent4 3 5" xfId="220"/>
    <cellStyle name="40% - Accent4 3 5 2" xfId="1222"/>
    <cellStyle name="40% - Accent4 3 6" xfId="221"/>
    <cellStyle name="40% - Accent4 3 6 2" xfId="1223"/>
    <cellStyle name="40% - Accent4 3 7" xfId="1224"/>
    <cellStyle name="40% - Accent4 4" xfId="222"/>
    <cellStyle name="40% - Accent4 4 2" xfId="1225"/>
    <cellStyle name="40% - Accent4 5" xfId="223"/>
    <cellStyle name="40% - Accent4 5 2" xfId="1226"/>
    <cellStyle name="40% - Accent4 6" xfId="224"/>
    <cellStyle name="40% - Accent4 6 2" xfId="1227"/>
    <cellStyle name="40% - Accent4 7" xfId="225"/>
    <cellStyle name="40% - Accent4 7 2" xfId="1228"/>
    <cellStyle name="40% - Accent4 8" xfId="226"/>
    <cellStyle name="40% - Accent4 8 2" xfId="1229"/>
    <cellStyle name="40% - Accent4 9" xfId="227"/>
    <cellStyle name="40% - Accent4 9 2" xfId="1230"/>
    <cellStyle name="40% - Accent5" xfId="2192" builtinId="47" customBuiltin="1"/>
    <cellStyle name="40% - Accent5 10" xfId="228"/>
    <cellStyle name="40% - Accent5 10 2" xfId="1231"/>
    <cellStyle name="40% - Accent5 11" xfId="229"/>
    <cellStyle name="40% - Accent5 11 2" xfId="1232"/>
    <cellStyle name="40% - Accent5 2" xfId="230"/>
    <cellStyle name="40% - Accent5 2 2" xfId="231"/>
    <cellStyle name="40% - Accent5 2 2 2" xfId="1233"/>
    <cellStyle name="40% - Accent5 2 3" xfId="232"/>
    <cellStyle name="40% - Accent5 2 3 2" xfId="1234"/>
    <cellStyle name="40% - Accent5 2 4" xfId="233"/>
    <cellStyle name="40% - Accent5 2 4 2" xfId="1235"/>
    <cellStyle name="40% - Accent5 2 5" xfId="234"/>
    <cellStyle name="40% - Accent5 2 5 2" xfId="1236"/>
    <cellStyle name="40% - Accent5 2 6" xfId="235"/>
    <cellStyle name="40% - Accent5 2 6 2" xfId="1237"/>
    <cellStyle name="40% - Accent5 2 7" xfId="1238"/>
    <cellStyle name="40% - Accent5 3" xfId="236"/>
    <cellStyle name="40% - Accent5 3 2" xfId="237"/>
    <cellStyle name="40% - Accent5 3 2 2" xfId="1239"/>
    <cellStyle name="40% - Accent5 3 3" xfId="238"/>
    <cellStyle name="40% - Accent5 3 3 2" xfId="1240"/>
    <cellStyle name="40% - Accent5 3 4" xfId="239"/>
    <cellStyle name="40% - Accent5 3 4 2" xfId="1241"/>
    <cellStyle name="40% - Accent5 3 5" xfId="240"/>
    <cellStyle name="40% - Accent5 3 5 2" xfId="1242"/>
    <cellStyle name="40% - Accent5 3 6" xfId="241"/>
    <cellStyle name="40% - Accent5 3 6 2" xfId="1243"/>
    <cellStyle name="40% - Accent5 3 7" xfId="1244"/>
    <cellStyle name="40% - Accent5 4" xfId="242"/>
    <cellStyle name="40% - Accent5 4 2" xfId="1245"/>
    <cellStyle name="40% - Accent5 5" xfId="243"/>
    <cellStyle name="40% - Accent5 5 2" xfId="1246"/>
    <cellStyle name="40% - Accent5 6" xfId="244"/>
    <cellStyle name="40% - Accent5 6 2" xfId="1247"/>
    <cellStyle name="40% - Accent5 7" xfId="245"/>
    <cellStyle name="40% - Accent5 7 2" xfId="1248"/>
    <cellStyle name="40% - Accent5 8" xfId="246"/>
    <cellStyle name="40% - Accent5 8 2" xfId="1249"/>
    <cellStyle name="40% - Accent5 9" xfId="247"/>
    <cellStyle name="40% - Accent5 9 2" xfId="1250"/>
    <cellStyle name="40% - Accent6" xfId="2196" builtinId="51" customBuiltin="1"/>
    <cellStyle name="40% - Accent6 10" xfId="248"/>
    <cellStyle name="40% - Accent6 10 2" xfId="1251"/>
    <cellStyle name="40% - Accent6 11" xfId="249"/>
    <cellStyle name="40% - Accent6 11 2" xfId="1252"/>
    <cellStyle name="40% - Accent6 2" xfId="250"/>
    <cellStyle name="40% - Accent6 2 2" xfId="251"/>
    <cellStyle name="40% - Accent6 2 2 2" xfId="1253"/>
    <cellStyle name="40% - Accent6 2 3" xfId="252"/>
    <cellStyle name="40% - Accent6 2 3 2" xfId="1254"/>
    <cellStyle name="40% - Accent6 2 4" xfId="253"/>
    <cellStyle name="40% - Accent6 2 4 2" xfId="1255"/>
    <cellStyle name="40% - Accent6 2 5" xfId="254"/>
    <cellStyle name="40% - Accent6 2 5 2" xfId="1256"/>
    <cellStyle name="40% - Accent6 2 6" xfId="255"/>
    <cellStyle name="40% - Accent6 2 6 2" xfId="1257"/>
    <cellStyle name="40% - Accent6 2 7" xfId="1258"/>
    <cellStyle name="40% - Accent6 3" xfId="256"/>
    <cellStyle name="40% - Accent6 3 2" xfId="257"/>
    <cellStyle name="40% - Accent6 3 2 2" xfId="1259"/>
    <cellStyle name="40% - Accent6 3 3" xfId="258"/>
    <cellStyle name="40% - Accent6 3 3 2" xfId="1260"/>
    <cellStyle name="40% - Accent6 3 4" xfId="259"/>
    <cellStyle name="40% - Accent6 3 4 2" xfId="1261"/>
    <cellStyle name="40% - Accent6 3 5" xfId="260"/>
    <cellStyle name="40% - Accent6 3 5 2" xfId="1262"/>
    <cellStyle name="40% - Accent6 3 6" xfId="261"/>
    <cellStyle name="40% - Accent6 3 6 2" xfId="1263"/>
    <cellStyle name="40% - Accent6 3 7" xfId="1264"/>
    <cellStyle name="40% - Accent6 4" xfId="262"/>
    <cellStyle name="40% - Accent6 4 2" xfId="1265"/>
    <cellStyle name="40% - Accent6 5" xfId="263"/>
    <cellStyle name="40% - Accent6 5 2" xfId="1266"/>
    <cellStyle name="40% - Accent6 6" xfId="264"/>
    <cellStyle name="40% - Accent6 6 2" xfId="1267"/>
    <cellStyle name="40% - Accent6 7" xfId="265"/>
    <cellStyle name="40% - Accent6 7 2" xfId="1268"/>
    <cellStyle name="40% - Accent6 8" xfId="266"/>
    <cellStyle name="40% - Accent6 8 2" xfId="1269"/>
    <cellStyle name="40% - Accent6 9" xfId="267"/>
    <cellStyle name="40% - Accent6 9 2" xfId="1270"/>
    <cellStyle name="60% - Accent1" xfId="2177" builtinId="32" customBuiltin="1"/>
    <cellStyle name="60% - Accent1 10" xfId="268"/>
    <cellStyle name="60% - Accent1 11" xfId="269"/>
    <cellStyle name="60% - Accent1 2" xfId="270"/>
    <cellStyle name="60% - Accent1 2 2" xfId="271"/>
    <cellStyle name="60% - Accent1 2 3" xfId="272"/>
    <cellStyle name="60% - Accent1 2 4" xfId="273"/>
    <cellStyle name="60% - Accent1 2 5" xfId="274"/>
    <cellStyle name="60% - Accent1 2 6" xfId="275"/>
    <cellStyle name="60% - Accent1 3" xfId="276"/>
    <cellStyle name="60% - Accent1 3 2" xfId="277"/>
    <cellStyle name="60% - Accent1 3 3" xfId="278"/>
    <cellStyle name="60% - Accent1 3 4" xfId="279"/>
    <cellStyle name="60% - Accent1 3 5" xfId="280"/>
    <cellStyle name="60% - Accent1 3 6" xfId="281"/>
    <cellStyle name="60% - Accent1 4" xfId="282"/>
    <cellStyle name="60% - Accent1 5" xfId="283"/>
    <cellStyle name="60% - Accent1 6" xfId="284"/>
    <cellStyle name="60% - Accent1 7" xfId="285"/>
    <cellStyle name="60% - Accent1 8" xfId="286"/>
    <cellStyle name="60% - Accent1 9" xfId="287"/>
    <cellStyle name="60% - Accent2" xfId="2181" builtinId="36" customBuiltin="1"/>
    <cellStyle name="60% - Accent2 10" xfId="288"/>
    <cellStyle name="60% - Accent2 11" xfId="289"/>
    <cellStyle name="60% - Accent2 2" xfId="290"/>
    <cellStyle name="60% - Accent2 2 2" xfId="291"/>
    <cellStyle name="60% - Accent2 2 3" xfId="292"/>
    <cellStyle name="60% - Accent2 2 4" xfId="293"/>
    <cellStyle name="60% - Accent2 2 5" xfId="294"/>
    <cellStyle name="60% - Accent2 2 6" xfId="295"/>
    <cellStyle name="60% - Accent2 3" xfId="296"/>
    <cellStyle name="60% - Accent2 3 2" xfId="297"/>
    <cellStyle name="60% - Accent2 3 3" xfId="298"/>
    <cellStyle name="60% - Accent2 3 4" xfId="299"/>
    <cellStyle name="60% - Accent2 3 5" xfId="300"/>
    <cellStyle name="60% - Accent2 3 6" xfId="301"/>
    <cellStyle name="60% - Accent2 4" xfId="302"/>
    <cellStyle name="60% - Accent2 5" xfId="303"/>
    <cellStyle name="60% - Accent2 6" xfId="304"/>
    <cellStyle name="60% - Accent2 7" xfId="305"/>
    <cellStyle name="60% - Accent2 8" xfId="306"/>
    <cellStyle name="60% - Accent2 9" xfId="307"/>
    <cellStyle name="60% - Accent3" xfId="2185" builtinId="40" customBuiltin="1"/>
    <cellStyle name="60% - Accent3 10" xfId="308"/>
    <cellStyle name="60% - Accent3 11" xfId="309"/>
    <cellStyle name="60% - Accent3 2" xfId="310"/>
    <cellStyle name="60% - Accent3 2 2" xfId="311"/>
    <cellStyle name="60% - Accent3 2 3" xfId="312"/>
    <cellStyle name="60% - Accent3 2 4" xfId="313"/>
    <cellStyle name="60% - Accent3 2 5" xfId="314"/>
    <cellStyle name="60% - Accent3 2 6" xfId="315"/>
    <cellStyle name="60% - Accent3 3" xfId="316"/>
    <cellStyle name="60% - Accent3 3 2" xfId="317"/>
    <cellStyle name="60% - Accent3 3 3" xfId="318"/>
    <cellStyle name="60% - Accent3 3 4" xfId="319"/>
    <cellStyle name="60% - Accent3 3 5" xfId="320"/>
    <cellStyle name="60% - Accent3 3 6" xfId="321"/>
    <cellStyle name="60% - Accent3 4" xfId="322"/>
    <cellStyle name="60% - Accent3 5" xfId="323"/>
    <cellStyle name="60% - Accent3 6" xfId="324"/>
    <cellStyle name="60% - Accent3 7" xfId="325"/>
    <cellStyle name="60% - Accent3 8" xfId="326"/>
    <cellStyle name="60% - Accent3 9" xfId="327"/>
    <cellStyle name="60% - Accent4" xfId="2189" builtinId="44" customBuiltin="1"/>
    <cellStyle name="60% - Accent4 10" xfId="328"/>
    <cellStyle name="60% - Accent4 11" xfId="329"/>
    <cellStyle name="60% - Accent4 2" xfId="330"/>
    <cellStyle name="60% - Accent4 2 2" xfId="331"/>
    <cellStyle name="60% - Accent4 2 3" xfId="332"/>
    <cellStyle name="60% - Accent4 2 4" xfId="333"/>
    <cellStyle name="60% - Accent4 2 5" xfId="334"/>
    <cellStyle name="60% - Accent4 2 6" xfId="335"/>
    <cellStyle name="60% - Accent4 3" xfId="336"/>
    <cellStyle name="60% - Accent4 3 2" xfId="337"/>
    <cellStyle name="60% - Accent4 3 3" xfId="338"/>
    <cellStyle name="60% - Accent4 3 4" xfId="339"/>
    <cellStyle name="60% - Accent4 3 5" xfId="340"/>
    <cellStyle name="60% - Accent4 3 6" xfId="341"/>
    <cellStyle name="60% - Accent4 4" xfId="342"/>
    <cellStyle name="60% - Accent4 5" xfId="343"/>
    <cellStyle name="60% - Accent4 6" xfId="344"/>
    <cellStyle name="60% - Accent4 7" xfId="345"/>
    <cellStyle name="60% - Accent4 8" xfId="346"/>
    <cellStyle name="60% - Accent4 9" xfId="347"/>
    <cellStyle name="60% - Accent5" xfId="2193" builtinId="48" customBuiltin="1"/>
    <cellStyle name="60% - Accent5 10" xfId="348"/>
    <cellStyle name="60% - Accent5 11" xfId="349"/>
    <cellStyle name="60% - Accent5 2" xfId="350"/>
    <cellStyle name="60% - Accent5 2 2" xfId="351"/>
    <cellStyle name="60% - Accent5 2 3" xfId="352"/>
    <cellStyle name="60% - Accent5 2 4" xfId="353"/>
    <cellStyle name="60% - Accent5 2 5" xfId="354"/>
    <cellStyle name="60% - Accent5 2 6" xfId="355"/>
    <cellStyle name="60% - Accent5 3" xfId="356"/>
    <cellStyle name="60% - Accent5 3 2" xfId="357"/>
    <cellStyle name="60% - Accent5 3 3" xfId="358"/>
    <cellStyle name="60% - Accent5 3 4" xfId="359"/>
    <cellStyle name="60% - Accent5 3 5" xfId="360"/>
    <cellStyle name="60% - Accent5 3 6" xfId="361"/>
    <cellStyle name="60% - Accent5 4" xfId="362"/>
    <cellStyle name="60% - Accent5 5" xfId="363"/>
    <cellStyle name="60% - Accent5 6" xfId="364"/>
    <cellStyle name="60% - Accent5 7" xfId="365"/>
    <cellStyle name="60% - Accent5 8" xfId="366"/>
    <cellStyle name="60% - Accent5 9" xfId="367"/>
    <cellStyle name="60% - Accent6" xfId="2197" builtinId="52" customBuiltin="1"/>
    <cellStyle name="60% - Accent6 10" xfId="368"/>
    <cellStyle name="60% - Accent6 11" xfId="369"/>
    <cellStyle name="60% - Accent6 2" xfId="370"/>
    <cellStyle name="60% - Accent6 2 2" xfId="371"/>
    <cellStyle name="60% - Accent6 2 3" xfId="372"/>
    <cellStyle name="60% - Accent6 2 4" xfId="373"/>
    <cellStyle name="60% - Accent6 2 5" xfId="374"/>
    <cellStyle name="60% - Accent6 2 6" xfId="375"/>
    <cellStyle name="60% - Accent6 3" xfId="376"/>
    <cellStyle name="60% - Accent6 3 2" xfId="377"/>
    <cellStyle name="60% - Accent6 3 3" xfId="378"/>
    <cellStyle name="60% - Accent6 3 4" xfId="379"/>
    <cellStyle name="60% - Accent6 3 5" xfId="380"/>
    <cellStyle name="60% - Accent6 3 6" xfId="381"/>
    <cellStyle name="60% - Accent6 4" xfId="382"/>
    <cellStyle name="60% - Accent6 5" xfId="383"/>
    <cellStyle name="60% - Accent6 6" xfId="384"/>
    <cellStyle name="60% - Accent6 7" xfId="385"/>
    <cellStyle name="60% - Accent6 8" xfId="386"/>
    <cellStyle name="60% - Accent6 9" xfId="387"/>
    <cellStyle name="Accent1" xfId="2174" builtinId="29" customBuiltin="1"/>
    <cellStyle name="Accent1 10" xfId="388"/>
    <cellStyle name="Accent1 11" xfId="389"/>
    <cellStyle name="Accent1 2" xfId="390"/>
    <cellStyle name="Accent1 2 2" xfId="391"/>
    <cellStyle name="Accent1 2 3" xfId="392"/>
    <cellStyle name="Accent1 2 4" xfId="393"/>
    <cellStyle name="Accent1 2 5" xfId="394"/>
    <cellStyle name="Accent1 2 6" xfId="395"/>
    <cellStyle name="Accent1 3" xfId="396"/>
    <cellStyle name="Accent1 3 2" xfId="397"/>
    <cellStyle name="Accent1 3 3" xfId="398"/>
    <cellStyle name="Accent1 3 4" xfId="399"/>
    <cellStyle name="Accent1 3 5" xfId="400"/>
    <cellStyle name="Accent1 3 6" xfId="401"/>
    <cellStyle name="Accent1 4" xfId="402"/>
    <cellStyle name="Accent1 5" xfId="403"/>
    <cellStyle name="Accent1 6" xfId="404"/>
    <cellStyle name="Accent1 7" xfId="405"/>
    <cellStyle name="Accent1 8" xfId="406"/>
    <cellStyle name="Accent1 9" xfId="407"/>
    <cellStyle name="Accent2" xfId="2178" builtinId="33" customBuiltin="1"/>
    <cellStyle name="Accent2 10" xfId="408"/>
    <cellStyle name="Accent2 11" xfId="409"/>
    <cellStyle name="Accent2 2" xfId="410"/>
    <cellStyle name="Accent2 2 2" xfId="411"/>
    <cellStyle name="Accent2 2 3" xfId="412"/>
    <cellStyle name="Accent2 2 4" xfId="413"/>
    <cellStyle name="Accent2 2 5" xfId="414"/>
    <cellStyle name="Accent2 2 6" xfId="415"/>
    <cellStyle name="Accent2 3" xfId="416"/>
    <cellStyle name="Accent2 3 2" xfId="417"/>
    <cellStyle name="Accent2 3 3" xfId="418"/>
    <cellStyle name="Accent2 3 4" xfId="419"/>
    <cellStyle name="Accent2 3 5" xfId="420"/>
    <cellStyle name="Accent2 3 6" xfId="421"/>
    <cellStyle name="Accent2 4" xfId="422"/>
    <cellStyle name="Accent2 5" xfId="423"/>
    <cellStyle name="Accent2 6" xfId="424"/>
    <cellStyle name="Accent2 7" xfId="425"/>
    <cellStyle name="Accent2 8" xfId="426"/>
    <cellStyle name="Accent2 9" xfId="427"/>
    <cellStyle name="Accent3" xfId="2182" builtinId="37" customBuiltin="1"/>
    <cellStyle name="Accent3 10" xfId="428"/>
    <cellStyle name="Accent3 11" xfId="429"/>
    <cellStyle name="Accent3 2" xfId="430"/>
    <cellStyle name="Accent3 2 2" xfId="431"/>
    <cellStyle name="Accent3 2 3" xfId="432"/>
    <cellStyle name="Accent3 2 4" xfId="433"/>
    <cellStyle name="Accent3 2 5" xfId="434"/>
    <cellStyle name="Accent3 2 6" xfId="435"/>
    <cellStyle name="Accent3 3" xfId="436"/>
    <cellStyle name="Accent3 3 2" xfId="437"/>
    <cellStyle name="Accent3 3 3" xfId="438"/>
    <cellStyle name="Accent3 3 4" xfId="439"/>
    <cellStyle name="Accent3 3 5" xfId="440"/>
    <cellStyle name="Accent3 3 6" xfId="441"/>
    <cellStyle name="Accent3 4" xfId="442"/>
    <cellStyle name="Accent3 5" xfId="443"/>
    <cellStyle name="Accent3 6" xfId="444"/>
    <cellStyle name="Accent3 7" xfId="445"/>
    <cellStyle name="Accent3 8" xfId="446"/>
    <cellStyle name="Accent3 9" xfId="447"/>
    <cellStyle name="Accent4" xfId="2186" builtinId="41" customBuiltin="1"/>
    <cellStyle name="Accent4 10" xfId="448"/>
    <cellStyle name="Accent4 11" xfId="449"/>
    <cellStyle name="Accent4 2" xfId="450"/>
    <cellStyle name="Accent4 2 2" xfId="451"/>
    <cellStyle name="Accent4 2 3" xfId="452"/>
    <cellStyle name="Accent4 2 4" xfId="453"/>
    <cellStyle name="Accent4 2 5" xfId="454"/>
    <cellStyle name="Accent4 2 6" xfId="455"/>
    <cellStyle name="Accent4 3" xfId="456"/>
    <cellStyle name="Accent4 3 2" xfId="457"/>
    <cellStyle name="Accent4 3 3" xfId="458"/>
    <cellStyle name="Accent4 3 4" xfId="459"/>
    <cellStyle name="Accent4 3 5" xfId="460"/>
    <cellStyle name="Accent4 3 6" xfId="461"/>
    <cellStyle name="Accent4 4" xfId="462"/>
    <cellStyle name="Accent4 5" xfId="463"/>
    <cellStyle name="Accent4 6" xfId="464"/>
    <cellStyle name="Accent4 7" xfId="465"/>
    <cellStyle name="Accent4 8" xfId="466"/>
    <cellStyle name="Accent4 9" xfId="467"/>
    <cellStyle name="Accent5" xfId="2190" builtinId="45" customBuiltin="1"/>
    <cellStyle name="Accent5 10" xfId="468"/>
    <cellStyle name="Accent5 11" xfId="469"/>
    <cellStyle name="Accent5 2" xfId="470"/>
    <cellStyle name="Accent5 2 2" xfId="471"/>
    <cellStyle name="Accent5 2 3" xfId="472"/>
    <cellStyle name="Accent5 2 4" xfId="473"/>
    <cellStyle name="Accent5 2 5" xfId="474"/>
    <cellStyle name="Accent5 2 6" xfId="475"/>
    <cellStyle name="Accent5 3" xfId="476"/>
    <cellStyle name="Accent5 3 2" xfId="477"/>
    <cellStyle name="Accent5 3 3" xfId="478"/>
    <cellStyle name="Accent5 3 4" xfId="479"/>
    <cellStyle name="Accent5 3 5" xfId="480"/>
    <cellStyle name="Accent5 3 6" xfId="481"/>
    <cellStyle name="Accent5 4" xfId="482"/>
    <cellStyle name="Accent5 5" xfId="483"/>
    <cellStyle name="Accent5 6" xfId="484"/>
    <cellStyle name="Accent5 7" xfId="485"/>
    <cellStyle name="Accent5 8" xfId="486"/>
    <cellStyle name="Accent5 9" xfId="487"/>
    <cellStyle name="Accent6" xfId="2194" builtinId="49" customBuiltin="1"/>
    <cellStyle name="Accent6 10" xfId="488"/>
    <cellStyle name="Accent6 11" xfId="489"/>
    <cellStyle name="Accent6 2" xfId="490"/>
    <cellStyle name="Accent6 2 2" xfId="491"/>
    <cellStyle name="Accent6 2 3" xfId="492"/>
    <cellStyle name="Accent6 2 4" xfId="493"/>
    <cellStyle name="Accent6 2 5" xfId="494"/>
    <cellStyle name="Accent6 2 6" xfId="495"/>
    <cellStyle name="Accent6 3" xfId="496"/>
    <cellStyle name="Accent6 3 2" xfId="497"/>
    <cellStyle name="Accent6 3 3" xfId="498"/>
    <cellStyle name="Accent6 3 4" xfId="499"/>
    <cellStyle name="Accent6 3 5" xfId="500"/>
    <cellStyle name="Accent6 3 6" xfId="501"/>
    <cellStyle name="Accent6 4" xfId="502"/>
    <cellStyle name="Accent6 5" xfId="503"/>
    <cellStyle name="Accent6 6" xfId="504"/>
    <cellStyle name="Accent6 7" xfId="505"/>
    <cellStyle name="Accent6 8" xfId="506"/>
    <cellStyle name="Accent6 9" xfId="507"/>
    <cellStyle name="annee semestre" xfId="1271"/>
    <cellStyle name="ArialBold8" xfId="994"/>
    <cellStyle name="ArialNormal8" xfId="995"/>
    <cellStyle name="Bad" xfId="2163" builtinId="27" customBuiltin="1"/>
    <cellStyle name="Bad 10" xfId="508"/>
    <cellStyle name="Bad 11" xfId="509"/>
    <cellStyle name="Bad 2" xfId="510"/>
    <cellStyle name="Bad 2 2" xfId="511"/>
    <cellStyle name="Bad 2 3" xfId="512"/>
    <cellStyle name="Bad 2 4" xfId="513"/>
    <cellStyle name="Bad 2 5" xfId="514"/>
    <cellStyle name="Bad 2 6" xfId="515"/>
    <cellStyle name="Bad 3" xfId="516"/>
    <cellStyle name="Bad 3 2" xfId="517"/>
    <cellStyle name="Bad 3 3" xfId="518"/>
    <cellStyle name="Bad 3 4" xfId="519"/>
    <cellStyle name="Bad 3 5" xfId="520"/>
    <cellStyle name="Bad 3 6" xfId="521"/>
    <cellStyle name="Bad 4" xfId="522"/>
    <cellStyle name="Bad 5" xfId="523"/>
    <cellStyle name="Bad 6" xfId="524"/>
    <cellStyle name="Bad 7" xfId="525"/>
    <cellStyle name="Bad 8" xfId="526"/>
    <cellStyle name="Bad 9" xfId="527"/>
    <cellStyle name="Calculation" xfId="2167" builtinId="22" customBuiltin="1"/>
    <cellStyle name="Calculation 10" xfId="528"/>
    <cellStyle name="Calculation 10 2" xfId="1272"/>
    <cellStyle name="Calculation 11" xfId="529"/>
    <cellStyle name="Calculation 11 2" xfId="1273"/>
    <cellStyle name="Calculation 2" xfId="530"/>
    <cellStyle name="Calculation 2 2" xfId="531"/>
    <cellStyle name="Calculation 2 2 2" xfId="1274"/>
    <cellStyle name="Calculation 2 3" xfId="532"/>
    <cellStyle name="Calculation 2 3 2" xfId="1275"/>
    <cellStyle name="Calculation 2 4" xfId="533"/>
    <cellStyle name="Calculation 2 4 2" xfId="1276"/>
    <cellStyle name="Calculation 2 5" xfId="534"/>
    <cellStyle name="Calculation 2 5 2" xfId="1277"/>
    <cellStyle name="Calculation 2 6" xfId="535"/>
    <cellStyle name="Calculation 2 6 2" xfId="1278"/>
    <cellStyle name="Calculation 2 7" xfId="1279"/>
    <cellStyle name="Calculation 3" xfId="536"/>
    <cellStyle name="Calculation 3 2" xfId="537"/>
    <cellStyle name="Calculation 3 2 2" xfId="1280"/>
    <cellStyle name="Calculation 3 3" xfId="538"/>
    <cellStyle name="Calculation 3 3 2" xfId="1281"/>
    <cellStyle name="Calculation 3 4" xfId="539"/>
    <cellStyle name="Calculation 3 4 2" xfId="1282"/>
    <cellStyle name="Calculation 3 5" xfId="540"/>
    <cellStyle name="Calculation 3 5 2" xfId="1283"/>
    <cellStyle name="Calculation 3 6" xfId="541"/>
    <cellStyle name="Calculation 3 6 2" xfId="1284"/>
    <cellStyle name="Calculation 3 7" xfId="1285"/>
    <cellStyle name="Calculation 4" xfId="542"/>
    <cellStyle name="Calculation 4 2" xfId="1286"/>
    <cellStyle name="Calculation 5" xfId="543"/>
    <cellStyle name="Calculation 5 2" xfId="1287"/>
    <cellStyle name="Calculation 6" xfId="544"/>
    <cellStyle name="Calculation 6 2" xfId="1288"/>
    <cellStyle name="Calculation 7" xfId="545"/>
    <cellStyle name="Calculation 7 2" xfId="1289"/>
    <cellStyle name="Calculation 8" xfId="546"/>
    <cellStyle name="Calculation 8 2" xfId="1290"/>
    <cellStyle name="Calculation 9" xfId="547"/>
    <cellStyle name="Calculation 9 2" xfId="1291"/>
    <cellStyle name="Check Cell" xfId="2169" builtinId="23" customBuiltin="1"/>
    <cellStyle name="Check Cell 10" xfId="548"/>
    <cellStyle name="Check Cell 11" xfId="549"/>
    <cellStyle name="Check Cell 2" xfId="550"/>
    <cellStyle name="Check Cell 2 2" xfId="551"/>
    <cellStyle name="Check Cell 2 3" xfId="552"/>
    <cellStyle name="Check Cell 2 4" xfId="553"/>
    <cellStyle name="Check Cell 2 5" xfId="554"/>
    <cellStyle name="Check Cell 2 6" xfId="555"/>
    <cellStyle name="Check Cell 3" xfId="556"/>
    <cellStyle name="Check Cell 3 2" xfId="557"/>
    <cellStyle name="Check Cell 3 3" xfId="558"/>
    <cellStyle name="Check Cell 3 4" xfId="559"/>
    <cellStyle name="Check Cell 3 5" xfId="560"/>
    <cellStyle name="Check Cell 3 6" xfId="561"/>
    <cellStyle name="Check Cell 4" xfId="562"/>
    <cellStyle name="Check Cell 5" xfId="563"/>
    <cellStyle name="Check Cell 6" xfId="564"/>
    <cellStyle name="Check Cell 7" xfId="565"/>
    <cellStyle name="Check Cell 8" xfId="566"/>
    <cellStyle name="Check Cell 9" xfId="567"/>
    <cellStyle name="Comma 2" xfId="986"/>
    <cellStyle name="Comma 2 10" xfId="568"/>
    <cellStyle name="Comma 2 10 10" xfId="1292"/>
    <cellStyle name="Comma 2 10 11" xfId="1293"/>
    <cellStyle name="Comma 2 10 12" xfId="1294"/>
    <cellStyle name="Comma 2 10 2" xfId="1295"/>
    <cellStyle name="Comma 2 10 3" xfId="1296"/>
    <cellStyle name="Comma 2 10 4" xfId="1297"/>
    <cellStyle name="Comma 2 10 5" xfId="1298"/>
    <cellStyle name="Comma 2 10 6" xfId="1299"/>
    <cellStyle name="Comma 2 10 7" xfId="1300"/>
    <cellStyle name="Comma 2 10 8" xfId="1301"/>
    <cellStyle name="Comma 2 10 9" xfId="1302"/>
    <cellStyle name="Comma 2 11" xfId="569"/>
    <cellStyle name="Comma 2 11 10" xfId="1303"/>
    <cellStyle name="Comma 2 11 11" xfId="1304"/>
    <cellStyle name="Comma 2 11 12" xfId="1305"/>
    <cellStyle name="Comma 2 11 2" xfId="1306"/>
    <cellStyle name="Comma 2 11 3" xfId="1307"/>
    <cellStyle name="Comma 2 11 4" xfId="1308"/>
    <cellStyle name="Comma 2 11 5" xfId="1309"/>
    <cellStyle name="Comma 2 11 6" xfId="1310"/>
    <cellStyle name="Comma 2 11 7" xfId="1311"/>
    <cellStyle name="Comma 2 11 8" xfId="1312"/>
    <cellStyle name="Comma 2 11 9" xfId="1313"/>
    <cellStyle name="Comma 2 12" xfId="954"/>
    <cellStyle name="Comma 2 12 10" xfId="1314"/>
    <cellStyle name="Comma 2 12 11" xfId="1315"/>
    <cellStyle name="Comma 2 12 12" xfId="1316"/>
    <cellStyle name="Comma 2 12 2" xfId="1317"/>
    <cellStyle name="Comma 2 12 3" xfId="1318"/>
    <cellStyle name="Comma 2 12 4" xfId="1319"/>
    <cellStyle name="Comma 2 12 5" xfId="1320"/>
    <cellStyle name="Comma 2 12 6" xfId="1321"/>
    <cellStyle name="Comma 2 12 7" xfId="1322"/>
    <cellStyle name="Comma 2 12 8" xfId="1323"/>
    <cellStyle name="Comma 2 12 9" xfId="1324"/>
    <cellStyle name="Comma 2 13" xfId="955"/>
    <cellStyle name="Comma 2 13 2" xfId="1325"/>
    <cellStyle name="Comma 2 14" xfId="956"/>
    <cellStyle name="Comma 2 14 2" xfId="1326"/>
    <cellStyle name="Comma 2 15" xfId="957"/>
    <cellStyle name="Comma 2 15 2" xfId="1327"/>
    <cellStyle name="Comma 2 16" xfId="958"/>
    <cellStyle name="Comma 2 16 2" xfId="1328"/>
    <cellStyle name="Comma 2 17" xfId="959"/>
    <cellStyle name="Comma 2 17 2" xfId="1329"/>
    <cellStyle name="Comma 2 18" xfId="960"/>
    <cellStyle name="Comma 2 18 2" xfId="1330"/>
    <cellStyle name="Comma 2 19" xfId="961"/>
    <cellStyle name="Comma 2 19 2" xfId="1331"/>
    <cellStyle name="Comma 2 2" xfId="570"/>
    <cellStyle name="Comma 2 2 10" xfId="1332"/>
    <cellStyle name="Comma 2 2 11" xfId="1333"/>
    <cellStyle name="Comma 2 2 12" xfId="1334"/>
    <cellStyle name="Comma 2 2 2" xfId="1335"/>
    <cellStyle name="Comma 2 2 3" xfId="1336"/>
    <cellStyle name="Comma 2 2 4" xfId="1337"/>
    <cellStyle name="Comma 2 2 5" xfId="1338"/>
    <cellStyle name="Comma 2 2 6" xfId="1339"/>
    <cellStyle name="Comma 2 2 7" xfId="1340"/>
    <cellStyle name="Comma 2 2 8" xfId="1341"/>
    <cellStyle name="Comma 2 2 9" xfId="1342"/>
    <cellStyle name="Comma 2 20" xfId="996"/>
    <cellStyle name="Comma 2 21" xfId="1343"/>
    <cellStyle name="Comma 2 22" xfId="1344"/>
    <cellStyle name="Comma 2 23" xfId="1345"/>
    <cellStyle name="Comma 2 3" xfId="571"/>
    <cellStyle name="Comma 2 3 10" xfId="1346"/>
    <cellStyle name="Comma 2 3 11" xfId="1347"/>
    <cellStyle name="Comma 2 3 12" xfId="1348"/>
    <cellStyle name="Comma 2 3 2" xfId="1349"/>
    <cellStyle name="Comma 2 3 3" xfId="1350"/>
    <cellStyle name="Comma 2 3 4" xfId="1351"/>
    <cellStyle name="Comma 2 3 5" xfId="1352"/>
    <cellStyle name="Comma 2 3 6" xfId="1353"/>
    <cellStyle name="Comma 2 3 7" xfId="1354"/>
    <cellStyle name="Comma 2 3 8" xfId="1355"/>
    <cellStyle name="Comma 2 3 9" xfId="1356"/>
    <cellStyle name="Comma 2 4" xfId="572"/>
    <cellStyle name="Comma 2 4 10" xfId="1357"/>
    <cellStyle name="Comma 2 4 11" xfId="1358"/>
    <cellStyle name="Comma 2 4 12" xfId="1359"/>
    <cellStyle name="Comma 2 4 2" xfId="1360"/>
    <cellStyle name="Comma 2 4 3" xfId="1361"/>
    <cellStyle name="Comma 2 4 4" xfId="1362"/>
    <cellStyle name="Comma 2 4 5" xfId="1363"/>
    <cellStyle name="Comma 2 4 6" xfId="1364"/>
    <cellStyle name="Comma 2 4 7" xfId="1365"/>
    <cellStyle name="Comma 2 4 8" xfId="1366"/>
    <cellStyle name="Comma 2 4 9" xfId="1367"/>
    <cellStyle name="Comma 2 5" xfId="573"/>
    <cellStyle name="Comma 2 5 10" xfId="1368"/>
    <cellStyle name="Comma 2 5 11" xfId="1369"/>
    <cellStyle name="Comma 2 5 12" xfId="1370"/>
    <cellStyle name="Comma 2 5 2" xfId="1371"/>
    <cellStyle name="Comma 2 5 3" xfId="1372"/>
    <cellStyle name="Comma 2 5 4" xfId="1373"/>
    <cellStyle name="Comma 2 5 5" xfId="1374"/>
    <cellStyle name="Comma 2 5 6" xfId="1375"/>
    <cellStyle name="Comma 2 5 7" xfId="1376"/>
    <cellStyle name="Comma 2 5 8" xfId="1377"/>
    <cellStyle name="Comma 2 5 9" xfId="1378"/>
    <cellStyle name="Comma 2 6" xfId="574"/>
    <cellStyle name="Comma 2 6 10" xfId="1379"/>
    <cellStyle name="Comma 2 6 11" xfId="1380"/>
    <cellStyle name="Comma 2 6 12" xfId="1381"/>
    <cellStyle name="Comma 2 6 2" xfId="1382"/>
    <cellStyle name="Comma 2 6 3" xfId="1383"/>
    <cellStyle name="Comma 2 6 4" xfId="1384"/>
    <cellStyle name="Comma 2 6 5" xfId="1385"/>
    <cellStyle name="Comma 2 6 6" xfId="1386"/>
    <cellStyle name="Comma 2 6 7" xfId="1387"/>
    <cellStyle name="Comma 2 6 8" xfId="1388"/>
    <cellStyle name="Comma 2 6 9" xfId="1389"/>
    <cellStyle name="Comma 2 7" xfId="575"/>
    <cellStyle name="Comma 2 7 10" xfId="1390"/>
    <cellStyle name="Comma 2 7 11" xfId="1391"/>
    <cellStyle name="Comma 2 7 12" xfId="1392"/>
    <cellStyle name="Comma 2 7 2" xfId="1393"/>
    <cellStyle name="Comma 2 7 3" xfId="1394"/>
    <cellStyle name="Comma 2 7 4" xfId="1395"/>
    <cellStyle name="Comma 2 7 5" xfId="1396"/>
    <cellStyle name="Comma 2 7 6" xfId="1397"/>
    <cellStyle name="Comma 2 7 7" xfId="1398"/>
    <cellStyle name="Comma 2 7 8" xfId="1399"/>
    <cellStyle name="Comma 2 7 9" xfId="1400"/>
    <cellStyle name="Comma 2 8" xfId="576"/>
    <cellStyle name="Comma 2 8 10" xfId="1401"/>
    <cellStyle name="Comma 2 8 11" xfId="1402"/>
    <cellStyle name="Comma 2 8 12" xfId="1403"/>
    <cellStyle name="Comma 2 8 2" xfId="1404"/>
    <cellStyle name="Comma 2 8 3" xfId="1405"/>
    <cellStyle name="Comma 2 8 4" xfId="1406"/>
    <cellStyle name="Comma 2 8 5" xfId="1407"/>
    <cellStyle name="Comma 2 8 6" xfId="1408"/>
    <cellStyle name="Comma 2 8 7" xfId="1409"/>
    <cellStyle name="Comma 2 8 8" xfId="1410"/>
    <cellStyle name="Comma 2 8 9" xfId="1411"/>
    <cellStyle name="Comma 2 9" xfId="577"/>
    <cellStyle name="Comma 2 9 10" xfId="1412"/>
    <cellStyle name="Comma 2 9 11" xfId="1413"/>
    <cellStyle name="Comma 2 9 12" xfId="1414"/>
    <cellStyle name="Comma 2 9 2" xfId="1415"/>
    <cellStyle name="Comma 2 9 3" xfId="1416"/>
    <cellStyle name="Comma 2 9 4" xfId="1417"/>
    <cellStyle name="Comma 2 9 5" xfId="1418"/>
    <cellStyle name="Comma 2 9 6" xfId="1419"/>
    <cellStyle name="Comma 2 9 7" xfId="1420"/>
    <cellStyle name="Comma 2 9 8" xfId="1421"/>
    <cellStyle name="Comma 2 9 9" xfId="1422"/>
    <cellStyle name="Comma 3" xfId="997"/>
    <cellStyle name="Comma 3 2" xfId="1016"/>
    <cellStyle name="Comma 4" xfId="1017"/>
    <cellStyle name="Comma 5" xfId="1423"/>
    <cellStyle name="Comma 6" xfId="1424"/>
    <cellStyle name="Comma 6 2" xfId="2156"/>
    <cellStyle name="Comma 7" xfId="2147"/>
    <cellStyle name="Currency 2" xfId="1425"/>
    <cellStyle name="Currency 3" xfId="2148"/>
    <cellStyle name="données" xfId="1426"/>
    <cellStyle name="donnéesbord" xfId="1427"/>
    <cellStyle name="Explanatory Text" xfId="2172" builtinId="53" customBuiltin="1"/>
    <cellStyle name="Explanatory Text 10" xfId="578"/>
    <cellStyle name="Explanatory Text 11" xfId="579"/>
    <cellStyle name="Explanatory Text 2" xfId="580"/>
    <cellStyle name="Explanatory Text 2 2" xfId="581"/>
    <cellStyle name="Explanatory Text 2 3" xfId="582"/>
    <cellStyle name="Explanatory Text 2 4" xfId="583"/>
    <cellStyle name="Explanatory Text 2 5" xfId="584"/>
    <cellStyle name="Explanatory Text 2 6" xfId="585"/>
    <cellStyle name="Explanatory Text 3" xfId="586"/>
    <cellStyle name="Explanatory Text 3 2" xfId="587"/>
    <cellStyle name="Explanatory Text 3 3" xfId="588"/>
    <cellStyle name="Explanatory Text 3 4" xfId="589"/>
    <cellStyle name="Explanatory Text 3 5" xfId="590"/>
    <cellStyle name="Explanatory Text 3 6" xfId="591"/>
    <cellStyle name="Explanatory Text 4" xfId="592"/>
    <cellStyle name="Explanatory Text 5" xfId="593"/>
    <cellStyle name="Explanatory Text 6" xfId="594"/>
    <cellStyle name="Explanatory Text 7" xfId="595"/>
    <cellStyle name="Explanatory Text 8" xfId="596"/>
    <cellStyle name="Explanatory Text 9" xfId="597"/>
    <cellStyle name="FRxAmtStyle" xfId="1018"/>
    <cellStyle name="FRxCurrStyle" xfId="1019"/>
    <cellStyle name="FRxPcntStyle" xfId="1020"/>
    <cellStyle name="Good" xfId="2162" builtinId="26" customBuiltin="1"/>
    <cellStyle name="Good 10" xfId="598"/>
    <cellStyle name="Good 11" xfId="599"/>
    <cellStyle name="Good 2" xfId="600"/>
    <cellStyle name="Good 2 2" xfId="601"/>
    <cellStyle name="Good 2 3" xfId="602"/>
    <cellStyle name="Good 2 4" xfId="603"/>
    <cellStyle name="Good 2 5" xfId="604"/>
    <cellStyle name="Good 2 6" xfId="605"/>
    <cellStyle name="Good 3" xfId="606"/>
    <cellStyle name="Good 3 2" xfId="607"/>
    <cellStyle name="Good 3 3" xfId="608"/>
    <cellStyle name="Good 3 4" xfId="609"/>
    <cellStyle name="Good 3 5" xfId="610"/>
    <cellStyle name="Good 3 6" xfId="611"/>
    <cellStyle name="Good 4" xfId="612"/>
    <cellStyle name="Good 5" xfId="613"/>
    <cellStyle name="Good 6" xfId="614"/>
    <cellStyle name="Good 7" xfId="615"/>
    <cellStyle name="Good 8" xfId="616"/>
    <cellStyle name="Good 9" xfId="617"/>
    <cellStyle name="Grey" xfId="998"/>
    <cellStyle name="Heading 1" xfId="2158" builtinId="16" customBuiltin="1"/>
    <cellStyle name="Heading 1 10" xfId="618"/>
    <cellStyle name="Heading 1 11" xfId="619"/>
    <cellStyle name="Heading 1 2" xfId="620"/>
    <cellStyle name="Heading 1 2 2" xfId="621"/>
    <cellStyle name="Heading 1 2 3" xfId="622"/>
    <cellStyle name="Heading 1 2 4" xfId="623"/>
    <cellStyle name="Heading 1 2 5" xfId="624"/>
    <cellStyle name="Heading 1 2 6" xfId="625"/>
    <cellStyle name="Heading 1 3" xfId="626"/>
    <cellStyle name="Heading 1 3 2" xfId="627"/>
    <cellStyle name="Heading 1 3 3" xfId="628"/>
    <cellStyle name="Heading 1 3 4" xfId="629"/>
    <cellStyle name="Heading 1 3 5" xfId="630"/>
    <cellStyle name="Heading 1 3 6" xfId="631"/>
    <cellStyle name="Heading 1 4" xfId="632"/>
    <cellStyle name="Heading 1 5" xfId="633"/>
    <cellStyle name="Heading 1 6" xfId="634"/>
    <cellStyle name="Heading 1 7" xfId="635"/>
    <cellStyle name="Heading 1 8" xfId="636"/>
    <cellStyle name="Heading 1 9" xfId="637"/>
    <cellStyle name="Heading 2" xfId="2159" builtinId="17" customBuiltin="1"/>
    <cellStyle name="Heading 2 10" xfId="638"/>
    <cellStyle name="Heading 2 11" xfId="639"/>
    <cellStyle name="Heading 2 2" xfId="640"/>
    <cellStyle name="Heading 2 2 2" xfId="641"/>
    <cellStyle name="Heading 2 2 3" xfId="642"/>
    <cellStyle name="Heading 2 2 4" xfId="643"/>
    <cellStyle name="Heading 2 2 5" xfId="644"/>
    <cellStyle name="Heading 2 2 6" xfId="645"/>
    <cellStyle name="Heading 2 3" xfId="646"/>
    <cellStyle name="Heading 2 3 2" xfId="647"/>
    <cellStyle name="Heading 2 3 3" xfId="648"/>
    <cellStyle name="Heading 2 3 4" xfId="649"/>
    <cellStyle name="Heading 2 3 5" xfId="650"/>
    <cellStyle name="Heading 2 3 6" xfId="651"/>
    <cellStyle name="Heading 2 4" xfId="652"/>
    <cellStyle name="Heading 2 5" xfId="653"/>
    <cellStyle name="Heading 2 6" xfId="654"/>
    <cellStyle name="Heading 2 7" xfId="655"/>
    <cellStyle name="Heading 2 8" xfId="656"/>
    <cellStyle name="Heading 2 9" xfId="657"/>
    <cellStyle name="Heading 3" xfId="2160" builtinId="18" customBuiltin="1"/>
    <cellStyle name="Heading 3 10" xfId="658"/>
    <cellStyle name="Heading 3 11" xfId="659"/>
    <cellStyle name="Heading 3 2" xfId="660"/>
    <cellStyle name="Heading 3 2 2" xfId="661"/>
    <cellStyle name="Heading 3 2 3" xfId="662"/>
    <cellStyle name="Heading 3 2 4" xfId="663"/>
    <cellStyle name="Heading 3 2 5" xfId="664"/>
    <cellStyle name="Heading 3 2 6" xfId="665"/>
    <cellStyle name="Heading 3 3" xfId="666"/>
    <cellStyle name="Heading 3 3 2" xfId="667"/>
    <cellStyle name="Heading 3 3 3" xfId="668"/>
    <cellStyle name="Heading 3 3 4" xfId="669"/>
    <cellStyle name="Heading 3 3 5" xfId="670"/>
    <cellStyle name="Heading 3 3 6" xfId="671"/>
    <cellStyle name="Heading 3 4" xfId="672"/>
    <cellStyle name="Heading 3 5" xfId="673"/>
    <cellStyle name="Heading 3 6" xfId="674"/>
    <cellStyle name="Heading 3 7" xfId="675"/>
    <cellStyle name="Heading 3 8" xfId="676"/>
    <cellStyle name="Heading 3 9" xfId="677"/>
    <cellStyle name="Heading 4" xfId="2161" builtinId="19" customBuiltin="1"/>
    <cellStyle name="Heading 4 10" xfId="678"/>
    <cellStyle name="Heading 4 11" xfId="679"/>
    <cellStyle name="Heading 4 2" xfId="680"/>
    <cellStyle name="Heading 4 2 2" xfId="681"/>
    <cellStyle name="Heading 4 2 3" xfId="682"/>
    <cellStyle name="Heading 4 2 4" xfId="683"/>
    <cellStyle name="Heading 4 2 5" xfId="684"/>
    <cellStyle name="Heading 4 2 6" xfId="685"/>
    <cellStyle name="Heading 4 3" xfId="686"/>
    <cellStyle name="Heading 4 3 2" xfId="687"/>
    <cellStyle name="Heading 4 3 3" xfId="688"/>
    <cellStyle name="Heading 4 3 4" xfId="689"/>
    <cellStyle name="Heading 4 3 5" xfId="690"/>
    <cellStyle name="Heading 4 3 6" xfId="691"/>
    <cellStyle name="Heading 4 4" xfId="692"/>
    <cellStyle name="Heading 4 5" xfId="693"/>
    <cellStyle name="Heading 4 6" xfId="694"/>
    <cellStyle name="Heading 4 7" xfId="695"/>
    <cellStyle name="Heading 4 8" xfId="696"/>
    <cellStyle name="Heading 4 9" xfId="697"/>
    <cellStyle name="Hyperlink" xfId="2200" builtinId="8"/>
    <cellStyle name="Hyperlink 2" xfId="999"/>
    <cellStyle name="Hyperlink 3" xfId="1428"/>
    <cellStyle name="Hyperlink 4" xfId="2152"/>
    <cellStyle name="Input" xfId="2165" builtinId="20" customBuiltin="1"/>
    <cellStyle name="Input [yellow]" xfId="1000"/>
    <cellStyle name="Input 10" xfId="698"/>
    <cellStyle name="Input 10 2" xfId="1429"/>
    <cellStyle name="Input 11" xfId="699"/>
    <cellStyle name="Input 11 2" xfId="1430"/>
    <cellStyle name="Input 2" xfId="700"/>
    <cellStyle name="Input 2 2" xfId="701"/>
    <cellStyle name="Input 2 2 2" xfId="1431"/>
    <cellStyle name="Input 2 3" xfId="702"/>
    <cellStyle name="Input 2 3 2" xfId="1432"/>
    <cellStyle name="Input 2 4" xfId="703"/>
    <cellStyle name="Input 2 4 2" xfId="1433"/>
    <cellStyle name="Input 2 5" xfId="704"/>
    <cellStyle name="Input 2 5 2" xfId="1434"/>
    <cellStyle name="Input 2 6" xfId="705"/>
    <cellStyle name="Input 2 6 2" xfId="1435"/>
    <cellStyle name="Input 2 7" xfId="1436"/>
    <cellStyle name="Input 3" xfId="706"/>
    <cellStyle name="Input 3 2" xfId="707"/>
    <cellStyle name="Input 3 2 2" xfId="1437"/>
    <cellStyle name="Input 3 3" xfId="708"/>
    <cellStyle name="Input 3 3 2" xfId="1438"/>
    <cellStyle name="Input 3 4" xfId="709"/>
    <cellStyle name="Input 3 4 2" xfId="1439"/>
    <cellStyle name="Input 3 5" xfId="710"/>
    <cellStyle name="Input 3 5 2" xfId="1440"/>
    <cellStyle name="Input 3 6" xfId="711"/>
    <cellStyle name="Input 3 6 2" xfId="1441"/>
    <cellStyle name="Input 3 7" xfId="1442"/>
    <cellStyle name="Input 4" xfId="712"/>
    <cellStyle name="Input 4 2" xfId="1443"/>
    <cellStyle name="Input 5" xfId="713"/>
    <cellStyle name="Input 5 2" xfId="1444"/>
    <cellStyle name="Input 6" xfId="714"/>
    <cellStyle name="Input 6 2" xfId="1445"/>
    <cellStyle name="Input 7" xfId="715"/>
    <cellStyle name="Input 7 2" xfId="1446"/>
    <cellStyle name="Input 8" xfId="716"/>
    <cellStyle name="Input 8 2" xfId="1447"/>
    <cellStyle name="Input 9" xfId="717"/>
    <cellStyle name="Input 9 2" xfId="1448"/>
    <cellStyle name="Linked Cell" xfId="2168" builtinId="24" customBuiltin="1"/>
    <cellStyle name="Linked Cell 10" xfId="718"/>
    <cellStyle name="Linked Cell 11" xfId="719"/>
    <cellStyle name="Linked Cell 2" xfId="720"/>
    <cellStyle name="Linked Cell 2 2" xfId="721"/>
    <cellStyle name="Linked Cell 2 3" xfId="722"/>
    <cellStyle name="Linked Cell 2 4" xfId="723"/>
    <cellStyle name="Linked Cell 2 5" xfId="724"/>
    <cellStyle name="Linked Cell 2 6" xfId="725"/>
    <cellStyle name="Linked Cell 3" xfId="726"/>
    <cellStyle name="Linked Cell 3 2" xfId="727"/>
    <cellStyle name="Linked Cell 3 3" xfId="728"/>
    <cellStyle name="Linked Cell 3 4" xfId="729"/>
    <cellStyle name="Linked Cell 3 5" xfId="730"/>
    <cellStyle name="Linked Cell 3 6" xfId="731"/>
    <cellStyle name="Linked Cell 4" xfId="732"/>
    <cellStyle name="Linked Cell 5" xfId="733"/>
    <cellStyle name="Linked Cell 6" xfId="734"/>
    <cellStyle name="Linked Cell 7" xfId="735"/>
    <cellStyle name="Linked Cell 8" xfId="736"/>
    <cellStyle name="Linked Cell 9" xfId="737"/>
    <cellStyle name="mmm" xfId="1449"/>
    <cellStyle name="Neutral" xfId="2164" builtinId="28" customBuiltin="1"/>
    <cellStyle name="Neutral 10" xfId="738"/>
    <cellStyle name="Neutral 11" xfId="739"/>
    <cellStyle name="Neutral 2" xfId="740"/>
    <cellStyle name="Neutral 2 2" xfId="741"/>
    <cellStyle name="Neutral 2 3" xfId="742"/>
    <cellStyle name="Neutral 2 4" xfId="743"/>
    <cellStyle name="Neutral 2 5" xfId="744"/>
    <cellStyle name="Neutral 2 6" xfId="745"/>
    <cellStyle name="Neutral 3" xfId="746"/>
    <cellStyle name="Neutral 3 2" xfId="747"/>
    <cellStyle name="Neutral 3 3" xfId="748"/>
    <cellStyle name="Neutral 3 4" xfId="749"/>
    <cellStyle name="Neutral 3 5" xfId="750"/>
    <cellStyle name="Neutral 3 6" xfId="751"/>
    <cellStyle name="Neutral 4" xfId="752"/>
    <cellStyle name="Neutral 5" xfId="753"/>
    <cellStyle name="Neutral 6" xfId="754"/>
    <cellStyle name="Neutral 7" xfId="755"/>
    <cellStyle name="Neutral 8" xfId="756"/>
    <cellStyle name="Neutral 9" xfId="757"/>
    <cellStyle name="Normal" xfId="0" builtinId="0"/>
    <cellStyle name="Normal - Style1" xfId="3"/>
    <cellStyle name="Normal 10" xfId="23"/>
    <cellStyle name="Normal 10 2" xfId="758"/>
    <cellStyle name="Normal 10 3" xfId="759"/>
    <cellStyle name="Normal 10 4" xfId="760"/>
    <cellStyle name="Normal 10 5" xfId="761"/>
    <cellStyle name="Normal 10 6" xfId="762"/>
    <cellStyle name="Normal 11" xfId="763"/>
    <cellStyle name="Normal 11 2" xfId="764"/>
    <cellStyle name="Normal 12" xfId="765"/>
    <cellStyle name="Normal 12 2" xfId="766"/>
    <cellStyle name="Normal 12 3" xfId="767"/>
    <cellStyle name="Normal 12 4" xfId="768"/>
    <cellStyle name="Normal 12 5" xfId="769"/>
    <cellStyle name="Normal 13" xfId="770"/>
    <cellStyle name="Normal 14" xfId="953"/>
    <cellStyle name="Normal 14 2" xfId="771"/>
    <cellStyle name="Normal 14 3" xfId="772"/>
    <cellStyle name="Normal 14 4" xfId="773"/>
    <cellStyle name="Normal 15" xfId="1001"/>
    <cellStyle name="Normal 15 10" xfId="1450"/>
    <cellStyle name="Normal 15 10 2" xfId="1451"/>
    <cellStyle name="Normal 15 10 3" xfId="1452"/>
    <cellStyle name="Normal 15 10 4" xfId="1453"/>
    <cellStyle name="Normal 15 10 5" xfId="1454"/>
    <cellStyle name="Normal 15 10 6" xfId="1455"/>
    <cellStyle name="Normal 15 11" xfId="1456"/>
    <cellStyle name="Normal 15 11 2" xfId="1457"/>
    <cellStyle name="Normal 15 11 3" xfId="1458"/>
    <cellStyle name="Normal 15 11 4" xfId="1459"/>
    <cellStyle name="Normal 15 11 5" xfId="1460"/>
    <cellStyle name="Normal 15 11 6" xfId="1461"/>
    <cellStyle name="Normal 15 12" xfId="1462"/>
    <cellStyle name="Normal 15 13" xfId="1463"/>
    <cellStyle name="Normal 15 14" xfId="1464"/>
    <cellStyle name="Normal 15 15" xfId="1465"/>
    <cellStyle name="Normal 15 16" xfId="1466"/>
    <cellStyle name="Normal 15 17" xfId="1467"/>
    <cellStyle name="Normal 15 18" xfId="1468"/>
    <cellStyle name="Normal 15 19" xfId="1469"/>
    <cellStyle name="Normal 15 2" xfId="1028"/>
    <cellStyle name="Normal 15 2 2" xfId="1470"/>
    <cellStyle name="Normal 15 2 3" xfId="1471"/>
    <cellStyle name="Normal 15 2 4" xfId="1472"/>
    <cellStyle name="Normal 15 2 5" xfId="1473"/>
    <cellStyle name="Normal 15 2 6" xfId="1474"/>
    <cellStyle name="Normal 15 20" xfId="1475"/>
    <cellStyle name="Normal 15 21" xfId="1476"/>
    <cellStyle name="Normal 15 22" xfId="1477"/>
    <cellStyle name="Normal 15 23" xfId="1478"/>
    <cellStyle name="Normal 15 24" xfId="1479"/>
    <cellStyle name="Normal 15 25" xfId="1480"/>
    <cellStyle name="Normal 15 26" xfId="1481"/>
    <cellStyle name="Normal 15 27" xfId="1482"/>
    <cellStyle name="Normal 15 28" xfId="1483"/>
    <cellStyle name="Normal 15 29" xfId="1484"/>
    <cellStyle name="Normal 15 3" xfId="1485"/>
    <cellStyle name="Normal 15 3 2" xfId="1486"/>
    <cellStyle name="Normal 15 3 3" xfId="1487"/>
    <cellStyle name="Normal 15 3 4" xfId="1488"/>
    <cellStyle name="Normal 15 3 5" xfId="1489"/>
    <cellStyle name="Normal 15 3 6" xfId="1490"/>
    <cellStyle name="Normal 15 30" xfId="1491"/>
    <cellStyle name="Normal 15 4" xfId="1492"/>
    <cellStyle name="Normal 15 4 2" xfId="1493"/>
    <cellStyle name="Normal 15 4 3" xfId="1494"/>
    <cellStyle name="Normal 15 4 4" xfId="1495"/>
    <cellStyle name="Normal 15 4 5" xfId="1496"/>
    <cellStyle name="Normal 15 4 6" xfId="1497"/>
    <cellStyle name="Normal 15 5" xfId="1498"/>
    <cellStyle name="Normal 15 5 2" xfId="1499"/>
    <cellStyle name="Normal 15 5 3" xfId="1500"/>
    <cellStyle name="Normal 15 5 4" xfId="1501"/>
    <cellStyle name="Normal 15 5 5" xfId="1502"/>
    <cellStyle name="Normal 15 5 6" xfId="1503"/>
    <cellStyle name="Normal 15 6" xfId="1504"/>
    <cellStyle name="Normal 15 6 2" xfId="1505"/>
    <cellStyle name="Normal 15 6 3" xfId="1506"/>
    <cellStyle name="Normal 15 6 4" xfId="1507"/>
    <cellStyle name="Normal 15 6 5" xfId="1508"/>
    <cellStyle name="Normal 15 6 6" xfId="1509"/>
    <cellStyle name="Normal 15 7" xfId="1510"/>
    <cellStyle name="Normal 15 7 2" xfId="1511"/>
    <cellStyle name="Normal 15 7 3" xfId="1512"/>
    <cellStyle name="Normal 15 7 4" xfId="1513"/>
    <cellStyle name="Normal 15 7 5" xfId="1514"/>
    <cellStyle name="Normal 15 7 6" xfId="1515"/>
    <cellStyle name="Normal 15 8" xfId="1516"/>
    <cellStyle name="Normal 15 8 2" xfId="1517"/>
    <cellStyle name="Normal 15 8 3" xfId="1518"/>
    <cellStyle name="Normal 15 8 4" xfId="1519"/>
    <cellStyle name="Normal 15 8 5" xfId="1520"/>
    <cellStyle name="Normal 15 8 6" xfId="1521"/>
    <cellStyle name="Normal 15 9" xfId="1522"/>
    <cellStyle name="Normal 15 9 2" xfId="1523"/>
    <cellStyle name="Normal 15 9 3" xfId="1524"/>
    <cellStyle name="Normal 15 9 4" xfId="1525"/>
    <cellStyle name="Normal 15 9 5" xfId="1526"/>
    <cellStyle name="Normal 15 9 6" xfId="1527"/>
    <cellStyle name="Normal 16" xfId="1002"/>
    <cellStyle name="Normal 16 10" xfId="1528"/>
    <cellStyle name="Normal 16 10 2" xfId="1529"/>
    <cellStyle name="Normal 16 10 3" xfId="1530"/>
    <cellStyle name="Normal 16 10 4" xfId="1531"/>
    <cellStyle name="Normal 16 10 5" xfId="1532"/>
    <cellStyle name="Normal 16 10 6" xfId="1533"/>
    <cellStyle name="Normal 16 11" xfId="1534"/>
    <cellStyle name="Normal 16 11 2" xfId="1535"/>
    <cellStyle name="Normal 16 11 3" xfId="1536"/>
    <cellStyle name="Normal 16 11 4" xfId="1537"/>
    <cellStyle name="Normal 16 11 5" xfId="1538"/>
    <cellStyle name="Normal 16 11 6" xfId="1539"/>
    <cellStyle name="Normal 16 12" xfId="1540"/>
    <cellStyle name="Normal 16 13" xfId="1541"/>
    <cellStyle name="Normal 16 14" xfId="1542"/>
    <cellStyle name="Normal 16 15" xfId="1543"/>
    <cellStyle name="Normal 16 16" xfId="1544"/>
    <cellStyle name="Normal 16 17" xfId="1545"/>
    <cellStyle name="Normal 16 18" xfId="1546"/>
    <cellStyle name="Normal 16 19" xfId="1547"/>
    <cellStyle name="Normal 16 2" xfId="1548"/>
    <cellStyle name="Normal 16 2 2" xfId="1549"/>
    <cellStyle name="Normal 16 2 3" xfId="1550"/>
    <cellStyle name="Normal 16 2 4" xfId="1551"/>
    <cellStyle name="Normal 16 2 5" xfId="1552"/>
    <cellStyle name="Normal 16 2 6" xfId="1553"/>
    <cellStyle name="Normal 16 20" xfId="1554"/>
    <cellStyle name="Normal 16 21" xfId="1555"/>
    <cellStyle name="Normal 16 22" xfId="1556"/>
    <cellStyle name="Normal 16 23" xfId="1557"/>
    <cellStyle name="Normal 16 24" xfId="1558"/>
    <cellStyle name="Normal 16 25" xfId="1559"/>
    <cellStyle name="Normal 16 26" xfId="1560"/>
    <cellStyle name="Normal 16 27" xfId="1561"/>
    <cellStyle name="Normal 16 28" xfId="1562"/>
    <cellStyle name="Normal 16 29" xfId="1563"/>
    <cellStyle name="Normal 16 3" xfId="1564"/>
    <cellStyle name="Normal 16 3 2" xfId="1565"/>
    <cellStyle name="Normal 16 3 3" xfId="1566"/>
    <cellStyle name="Normal 16 3 4" xfId="1567"/>
    <cellStyle name="Normal 16 3 5" xfId="1568"/>
    <cellStyle name="Normal 16 3 6" xfId="1569"/>
    <cellStyle name="Normal 16 30" xfId="1570"/>
    <cellStyle name="Normal 16 4" xfId="1571"/>
    <cellStyle name="Normal 16 4 2" xfId="1572"/>
    <cellStyle name="Normal 16 4 3" xfId="1573"/>
    <cellStyle name="Normal 16 4 4" xfId="1574"/>
    <cellStyle name="Normal 16 4 5" xfId="1575"/>
    <cellStyle name="Normal 16 4 6" xfId="1576"/>
    <cellStyle name="Normal 16 5" xfId="1577"/>
    <cellStyle name="Normal 16 5 2" xfId="1578"/>
    <cellStyle name="Normal 16 5 3" xfId="1579"/>
    <cellStyle name="Normal 16 5 4" xfId="1580"/>
    <cellStyle name="Normal 16 5 5" xfId="1581"/>
    <cellStyle name="Normal 16 5 6" xfId="1582"/>
    <cellStyle name="Normal 16 6" xfId="1583"/>
    <cellStyle name="Normal 16 6 2" xfId="1584"/>
    <cellStyle name="Normal 16 6 3" xfId="1585"/>
    <cellStyle name="Normal 16 6 4" xfId="1586"/>
    <cellStyle name="Normal 16 6 5" xfId="1587"/>
    <cellStyle name="Normal 16 6 6" xfId="1588"/>
    <cellStyle name="Normal 16 7" xfId="1589"/>
    <cellStyle name="Normal 16 7 2" xfId="1590"/>
    <cellStyle name="Normal 16 7 3" xfId="1591"/>
    <cellStyle name="Normal 16 7 4" xfId="1592"/>
    <cellStyle name="Normal 16 7 5" xfId="1593"/>
    <cellStyle name="Normal 16 7 6" xfId="1594"/>
    <cellStyle name="Normal 16 8" xfId="1595"/>
    <cellStyle name="Normal 16 8 2" xfId="1596"/>
    <cellStyle name="Normal 16 8 3" xfId="1597"/>
    <cellStyle name="Normal 16 8 4" xfId="1598"/>
    <cellStyle name="Normal 16 8 5" xfId="1599"/>
    <cellStyle name="Normal 16 8 6" xfId="1600"/>
    <cellStyle name="Normal 16 9" xfId="1601"/>
    <cellStyle name="Normal 16 9 2" xfId="1602"/>
    <cellStyle name="Normal 16 9 3" xfId="1603"/>
    <cellStyle name="Normal 16 9 4" xfId="1604"/>
    <cellStyle name="Normal 16 9 5" xfId="1605"/>
    <cellStyle name="Normal 16 9 6" xfId="1606"/>
    <cellStyle name="Normal 17" xfId="1003"/>
    <cellStyle name="Normal 18" xfId="988"/>
    <cellStyle name="Normal 19" xfId="1004"/>
    <cellStyle name="Normal 2" xfId="4"/>
    <cellStyle name="Normal 2 10" xfId="774"/>
    <cellStyle name="Normal 2 10 2" xfId="775"/>
    <cellStyle name="Normal 2 10 3" xfId="776"/>
    <cellStyle name="Normal 2 10 4" xfId="777"/>
    <cellStyle name="Normal 2 10 5" xfId="778"/>
    <cellStyle name="Normal 2 10 6" xfId="779"/>
    <cellStyle name="Normal 2 11" xfId="780"/>
    <cellStyle name="Normal 2 11 2" xfId="781"/>
    <cellStyle name="Normal 2 11 3" xfId="782"/>
    <cellStyle name="Normal 2 11 4" xfId="783"/>
    <cellStyle name="Normal 2 11 5" xfId="784"/>
    <cellStyle name="Normal 2 11 6" xfId="785"/>
    <cellStyle name="Normal 2 12" xfId="786"/>
    <cellStyle name="Normal 2 13" xfId="787"/>
    <cellStyle name="Normal 2 14" xfId="788"/>
    <cellStyle name="Normal 2 15" xfId="789"/>
    <cellStyle name="Normal 2 16" xfId="790"/>
    <cellStyle name="Normal 2 17" xfId="962"/>
    <cellStyle name="Normal 2 18" xfId="963"/>
    <cellStyle name="Normal 2 18 2" xfId="1607"/>
    <cellStyle name="Normal 2 18 3" xfId="1608"/>
    <cellStyle name="Normal 2 18 4" xfId="1609"/>
    <cellStyle name="Normal 2 19" xfId="964"/>
    <cellStyle name="Normal 2 19 2" xfId="1610"/>
    <cellStyle name="Normal 2 19 3" xfId="1611"/>
    <cellStyle name="Normal 2 19 4" xfId="1612"/>
    <cellStyle name="Normal 2 2" xfId="5"/>
    <cellStyle name="Normal 2 2 10" xfId="791"/>
    <cellStyle name="Normal 2 2 11" xfId="792"/>
    <cellStyle name="Normal 2 2 12" xfId="965"/>
    <cellStyle name="Normal 2 2 13" xfId="966"/>
    <cellStyle name="Normal 2 2 14" xfId="967"/>
    <cellStyle name="Normal 2 2 15" xfId="968"/>
    <cellStyle name="Normal 2 2 16" xfId="969"/>
    <cellStyle name="Normal 2 2 17" xfId="970"/>
    <cellStyle name="Normal 2 2 18" xfId="971"/>
    <cellStyle name="Normal 2 2 19" xfId="972"/>
    <cellStyle name="Normal 2 2 2" xfId="793"/>
    <cellStyle name="Normal 2 2 2 2" xfId="794"/>
    <cellStyle name="Normal 2 2 2 2 2" xfId="795"/>
    <cellStyle name="Normal 2 2 2 2 3" xfId="796"/>
    <cellStyle name="Normal 2 2 2 2 4" xfId="797"/>
    <cellStyle name="Normal 2 2 2 2 5" xfId="798"/>
    <cellStyle name="Normal 2 2 2 2 6" xfId="799"/>
    <cellStyle name="Normal 2 2 2 3" xfId="800"/>
    <cellStyle name="Normal 2 2 2 4" xfId="801"/>
    <cellStyle name="Normal 2 2 2 5" xfId="802"/>
    <cellStyle name="Normal 2 2 2 6" xfId="803"/>
    <cellStyle name="Normal 2 2 2 7" xfId="804"/>
    <cellStyle name="Normal 2 2 2 8" xfId="805"/>
    <cellStyle name="Normal 2 2 3" xfId="806"/>
    <cellStyle name="Normal 2 2 4" xfId="807"/>
    <cellStyle name="Normal 2 2 4 2" xfId="808"/>
    <cellStyle name="Normal 2 2 4 3" xfId="809"/>
    <cellStyle name="Normal 2 2 4 4" xfId="810"/>
    <cellStyle name="Normal 2 2 4 5" xfId="811"/>
    <cellStyle name="Normal 2 2 4 6" xfId="812"/>
    <cellStyle name="Normal 2 2 5" xfId="813"/>
    <cellStyle name="Normal 2 2 5 2" xfId="814"/>
    <cellStyle name="Normal 2 2 5 3" xfId="815"/>
    <cellStyle name="Normal 2 2 5 4" xfId="816"/>
    <cellStyle name="Normal 2 2 5 5" xfId="817"/>
    <cellStyle name="Normal 2 2 5 6" xfId="818"/>
    <cellStyle name="Normal 2 2 6" xfId="819"/>
    <cellStyle name="Normal 2 2 7" xfId="820"/>
    <cellStyle name="Normal 2 2 8" xfId="821"/>
    <cellStyle name="Normal 2 2 9" xfId="822"/>
    <cellStyle name="Normal 2 20" xfId="973"/>
    <cellStyle name="Normal 2 20 2" xfId="1613"/>
    <cellStyle name="Normal 2 20 3" xfId="1614"/>
    <cellStyle name="Normal 2 20 4" xfId="1615"/>
    <cellStyle name="Normal 2 21" xfId="974"/>
    <cellStyle name="Normal 2 21 2" xfId="1616"/>
    <cellStyle name="Normal 2 21 3" xfId="1617"/>
    <cellStyle name="Normal 2 21 4" xfId="1618"/>
    <cellStyle name="Normal 2 22" xfId="975"/>
    <cellStyle name="Normal 2 22 2" xfId="1619"/>
    <cellStyle name="Normal 2 22 3" xfId="1620"/>
    <cellStyle name="Normal 2 22 4" xfId="1621"/>
    <cellStyle name="Normal 2 23" xfId="976"/>
    <cellStyle name="Normal 2 23 2" xfId="1622"/>
    <cellStyle name="Normal 2 23 3" xfId="1623"/>
    <cellStyle name="Normal 2 23 4" xfId="1624"/>
    <cellStyle name="Normal 2 24" xfId="977"/>
    <cellStyle name="Normal 2 25" xfId="1625"/>
    <cellStyle name="Normal 2 26" xfId="1626"/>
    <cellStyle name="Normal 2 27" xfId="1627"/>
    <cellStyle name="Normal 2 28" xfId="1628"/>
    <cellStyle name="Normal 2 29" xfId="1629"/>
    <cellStyle name="Normal 2 3" xfId="823"/>
    <cellStyle name="Normal 2 3 10" xfId="1630"/>
    <cellStyle name="Normal 2 3 11" xfId="1631"/>
    <cellStyle name="Normal 2 3 12" xfId="1632"/>
    <cellStyle name="Normal 2 3 2" xfId="1633"/>
    <cellStyle name="Normal 2 3 3" xfId="1634"/>
    <cellStyle name="Normal 2 3 4" xfId="1635"/>
    <cellStyle name="Normal 2 3 5" xfId="1636"/>
    <cellStyle name="Normal 2 3 6" xfId="1637"/>
    <cellStyle name="Normal 2 3 7" xfId="1638"/>
    <cellStyle name="Normal 2 3 8" xfId="1639"/>
    <cellStyle name="Normal 2 3 9" xfId="1640"/>
    <cellStyle name="Normal 2 4" xfId="824"/>
    <cellStyle name="Normal 2 4 10" xfId="1641"/>
    <cellStyle name="Normal 2 4 11" xfId="1642"/>
    <cellStyle name="Normal 2 4 12" xfId="1643"/>
    <cellStyle name="Normal 2 4 2" xfId="1644"/>
    <cellStyle name="Normal 2 4 3" xfId="1645"/>
    <cellStyle name="Normal 2 4 4" xfId="1646"/>
    <cellStyle name="Normal 2 4 5" xfId="1647"/>
    <cellStyle name="Normal 2 4 6" xfId="1648"/>
    <cellStyle name="Normal 2 4 7" xfId="1649"/>
    <cellStyle name="Normal 2 4 8" xfId="1650"/>
    <cellStyle name="Normal 2 4 9" xfId="1651"/>
    <cellStyle name="Normal 2 5" xfId="825"/>
    <cellStyle name="Normal 2 6" xfId="826"/>
    <cellStyle name="Normal 2 7" xfId="827"/>
    <cellStyle name="Normal 2 8" xfId="828"/>
    <cellStyle name="Normal 2 9" xfId="829"/>
    <cellStyle name="Normal 2 9 2" xfId="830"/>
    <cellStyle name="Normal 2 9 3" xfId="831"/>
    <cellStyle name="Normal 2 9 4" xfId="832"/>
    <cellStyle name="Normal 2 9 5" xfId="833"/>
    <cellStyle name="Normal 2 9 6" xfId="834"/>
    <cellStyle name="Normal 2_scatterplot" xfId="1652"/>
    <cellStyle name="Normal 20" xfId="25"/>
    <cellStyle name="Normal 21" xfId="26"/>
    <cellStyle name="Normal 22" xfId="27"/>
    <cellStyle name="Normal 23" xfId="989"/>
    <cellStyle name="Normal 24" xfId="993"/>
    <cellStyle name="Normal 24 2" xfId="2154"/>
    <cellStyle name="Normal 25" xfId="992"/>
    <cellStyle name="Normal 25 2" xfId="2155"/>
    <cellStyle name="Normal 26" xfId="990"/>
    <cellStyle name="Normal 27" xfId="991"/>
    <cellStyle name="Normal 28" xfId="1029"/>
    <cellStyle name="Normal 29" xfId="1653"/>
    <cellStyle name="Normal 3" xfId="1"/>
    <cellStyle name="Normal 3 10" xfId="1654"/>
    <cellStyle name="Normal 3 11" xfId="1655"/>
    <cellStyle name="Normal 3 12" xfId="1656"/>
    <cellStyle name="Normal 3 13" xfId="1657"/>
    <cellStyle name="Normal 3 14" xfId="1658"/>
    <cellStyle name="Normal 3 15" xfId="1659"/>
    <cellStyle name="Normal 3 16" xfId="1660"/>
    <cellStyle name="Normal 3 16 2" xfId="1661"/>
    <cellStyle name="Normal 3 16 3" xfId="1662"/>
    <cellStyle name="Normal 3 16 4" xfId="1663"/>
    <cellStyle name="Normal 3 17" xfId="1664"/>
    <cellStyle name="Normal 3 17 2" xfId="1665"/>
    <cellStyle name="Normal 3 17 3" xfId="1666"/>
    <cellStyle name="Normal 3 17 4" xfId="1667"/>
    <cellStyle name="Normal 3 18" xfId="1668"/>
    <cellStyle name="Normal 3 18 2" xfId="1669"/>
    <cellStyle name="Normal 3 18 3" xfId="1670"/>
    <cellStyle name="Normal 3 18 4" xfId="1671"/>
    <cellStyle name="Normal 3 19" xfId="1672"/>
    <cellStyle name="Normal 3 19 2" xfId="1673"/>
    <cellStyle name="Normal 3 19 3" xfId="1674"/>
    <cellStyle name="Normal 3 19 4" xfId="1675"/>
    <cellStyle name="Normal 3 2" xfId="6"/>
    <cellStyle name="Normal 3 2 10" xfId="1676"/>
    <cellStyle name="Normal 3 2 11" xfId="1677"/>
    <cellStyle name="Normal 3 2 12" xfId="1678"/>
    <cellStyle name="Normal 3 2 13" xfId="2146"/>
    <cellStyle name="Normal 3 2 2" xfId="1679"/>
    <cellStyle name="Normal 3 2 2 2" xfId="2150"/>
    <cellStyle name="Normal 3 2 3" xfId="1680"/>
    <cellStyle name="Normal 3 2 4" xfId="1681"/>
    <cellStyle name="Normal 3 2 5" xfId="1682"/>
    <cellStyle name="Normal 3 2 6" xfId="1683"/>
    <cellStyle name="Normal 3 2 7" xfId="1684"/>
    <cellStyle name="Normal 3 2 8" xfId="1685"/>
    <cellStyle name="Normal 3 2 9" xfId="1686"/>
    <cellStyle name="Normal 3 20" xfId="1687"/>
    <cellStyle name="Normal 3 20 2" xfId="1688"/>
    <cellStyle name="Normal 3 20 3" xfId="1689"/>
    <cellStyle name="Normal 3 20 4" xfId="1690"/>
    <cellStyle name="Normal 3 21" xfId="1691"/>
    <cellStyle name="Normal 3 21 2" xfId="1692"/>
    <cellStyle name="Normal 3 21 3" xfId="1693"/>
    <cellStyle name="Normal 3 21 4" xfId="1694"/>
    <cellStyle name="Normal 3 22" xfId="1695"/>
    <cellStyle name="Normal 3 23" xfId="1696"/>
    <cellStyle name="Normal 3 24" xfId="1697"/>
    <cellStyle name="Normal 3 25" xfId="1698"/>
    <cellStyle name="Normal 3 26" xfId="1699"/>
    <cellStyle name="Normal 3 27" xfId="1700"/>
    <cellStyle name="Normal 3 28" xfId="1701"/>
    <cellStyle name="Normal 3 29" xfId="1702"/>
    <cellStyle name="Normal 3 3" xfId="7"/>
    <cellStyle name="Normal 3 30" xfId="1703"/>
    <cellStyle name="Normal 3 31" xfId="1704"/>
    <cellStyle name="Normal 3 32" xfId="1705"/>
    <cellStyle name="Normal 3 33" xfId="1706"/>
    <cellStyle name="Normal 3 34" xfId="1707"/>
    <cellStyle name="Normal 3 35" xfId="1708"/>
    <cellStyle name="Normal 3 36" xfId="1709"/>
    <cellStyle name="Normal 3 37" xfId="1710"/>
    <cellStyle name="Normal 3 4" xfId="1711"/>
    <cellStyle name="Normal 3 5" xfId="1712"/>
    <cellStyle name="Normal 3 6" xfId="1713"/>
    <cellStyle name="Normal 3 7" xfId="1714"/>
    <cellStyle name="Normal 3 8" xfId="1715"/>
    <cellStyle name="Normal 3 9" xfId="1716"/>
    <cellStyle name="Normal 3_scatterplot" xfId="1717"/>
    <cellStyle name="Normal 30" xfId="1718"/>
    <cellStyle name="Normal 31" xfId="1719"/>
    <cellStyle name="Normal 32" xfId="1720"/>
    <cellStyle name="Normal 32 2" xfId="2151"/>
    <cellStyle name="Normal 32 2 2" xfId="2153"/>
    <cellStyle name="Normal 33" xfId="2149"/>
    <cellStyle name="Normal 37 10" xfId="1721"/>
    <cellStyle name="Normal 37 11" xfId="1722"/>
    <cellStyle name="Normal 37 12" xfId="1723"/>
    <cellStyle name="Normal 37 13" xfId="1724"/>
    <cellStyle name="Normal 37 14" xfId="1725"/>
    <cellStyle name="Normal 37 15" xfId="1726"/>
    <cellStyle name="Normal 37 16" xfId="1727"/>
    <cellStyle name="Normal 37 17" xfId="1728"/>
    <cellStyle name="Normal 37 18" xfId="1729"/>
    <cellStyle name="Normal 37 19" xfId="1730"/>
    <cellStyle name="Normal 37 2" xfId="1731"/>
    <cellStyle name="Normal 37 20" xfId="1732"/>
    <cellStyle name="Normal 37 21" xfId="1733"/>
    <cellStyle name="Normal 37 3" xfId="1734"/>
    <cellStyle name="Normal 37 4" xfId="1735"/>
    <cellStyle name="Normal 37 5" xfId="1736"/>
    <cellStyle name="Normal 37 6" xfId="1737"/>
    <cellStyle name="Normal 37 7" xfId="1738"/>
    <cellStyle name="Normal 37 8" xfId="1739"/>
    <cellStyle name="Normal 37 9" xfId="1740"/>
    <cellStyle name="Normal 38 10" xfId="1741"/>
    <cellStyle name="Normal 38 11" xfId="1742"/>
    <cellStyle name="Normal 38 12" xfId="1743"/>
    <cellStyle name="Normal 38 13" xfId="1744"/>
    <cellStyle name="Normal 38 14" xfId="1745"/>
    <cellStyle name="Normal 38 15" xfId="1746"/>
    <cellStyle name="Normal 38 16" xfId="1747"/>
    <cellStyle name="Normal 38 17" xfId="1748"/>
    <cellStyle name="Normal 38 18" xfId="1749"/>
    <cellStyle name="Normal 38 19" xfId="1750"/>
    <cellStyle name="Normal 38 2" xfId="1751"/>
    <cellStyle name="Normal 38 20" xfId="1752"/>
    <cellStyle name="Normal 38 21" xfId="1753"/>
    <cellStyle name="Normal 38 3" xfId="1754"/>
    <cellStyle name="Normal 38 4" xfId="1755"/>
    <cellStyle name="Normal 38 5" xfId="1756"/>
    <cellStyle name="Normal 38 6" xfId="1757"/>
    <cellStyle name="Normal 38 7" xfId="1758"/>
    <cellStyle name="Normal 38 8" xfId="1759"/>
    <cellStyle name="Normal 38 9" xfId="1760"/>
    <cellStyle name="Normal 39" xfId="1761"/>
    <cellStyle name="Normal 39 10" xfId="1762"/>
    <cellStyle name="Normal 39 11" xfId="1763"/>
    <cellStyle name="Normal 39 2" xfId="1764"/>
    <cellStyle name="Normal 39 3" xfId="1765"/>
    <cellStyle name="Normal 39 4" xfId="1766"/>
    <cellStyle name="Normal 39 5" xfId="1767"/>
    <cellStyle name="Normal 39 6" xfId="1768"/>
    <cellStyle name="Normal 39 7" xfId="1769"/>
    <cellStyle name="Normal 39 8" xfId="1770"/>
    <cellStyle name="Normal 39 9" xfId="1771"/>
    <cellStyle name="Normal 4" xfId="8"/>
    <cellStyle name="Normal 4 10" xfId="1772"/>
    <cellStyle name="Normal 4 11" xfId="1773"/>
    <cellStyle name="Normal 4 12" xfId="1774"/>
    <cellStyle name="Normal 4 2" xfId="1021"/>
    <cellStyle name="Normal 4 3" xfId="1775"/>
    <cellStyle name="Normal 4 4" xfId="1776"/>
    <cellStyle name="Normal 4 5" xfId="1777"/>
    <cellStyle name="Normal 4 6" xfId="1778"/>
    <cellStyle name="Normal 4 7" xfId="1779"/>
    <cellStyle name="Normal 4 8" xfId="1780"/>
    <cellStyle name="Normal 4 9" xfId="1781"/>
    <cellStyle name="Normal 40" xfId="1782"/>
    <cellStyle name="Normal 40 10" xfId="1783"/>
    <cellStyle name="Normal 40 11" xfId="1784"/>
    <cellStyle name="Normal 40 2" xfId="1785"/>
    <cellStyle name="Normal 40 3" xfId="1786"/>
    <cellStyle name="Normal 40 4" xfId="1787"/>
    <cellStyle name="Normal 40 5" xfId="1788"/>
    <cellStyle name="Normal 40 6" xfId="1789"/>
    <cellStyle name="Normal 40 7" xfId="1790"/>
    <cellStyle name="Normal 40 8" xfId="1791"/>
    <cellStyle name="Normal 40 9" xfId="1792"/>
    <cellStyle name="Normal 5" xfId="9"/>
    <cellStyle name="Normal 6" xfId="10"/>
    <cellStyle name="Normal 7" xfId="835"/>
    <cellStyle name="Normal 8" xfId="836"/>
    <cellStyle name="Normal 9" xfId="837"/>
    <cellStyle name="Normal_New fiscal indicator table" xfId="2199"/>
    <cellStyle name="Note" xfId="2171" builtinId="10" customBuiltin="1"/>
    <cellStyle name="Note 10" xfId="838"/>
    <cellStyle name="Note 11" xfId="839"/>
    <cellStyle name="Note 2" xfId="840"/>
    <cellStyle name="Note 2 2" xfId="841"/>
    <cellStyle name="Note 2 3" xfId="842"/>
    <cellStyle name="Note 2 4" xfId="843"/>
    <cellStyle name="Note 2 5" xfId="844"/>
    <cellStyle name="Note 2 6" xfId="845"/>
    <cellStyle name="Note 3" xfId="846"/>
    <cellStyle name="Note 3 2" xfId="847"/>
    <cellStyle name="Note 3 3" xfId="848"/>
    <cellStyle name="Note 3 4" xfId="849"/>
    <cellStyle name="Note 3 5" xfId="850"/>
    <cellStyle name="Note 3 6" xfId="851"/>
    <cellStyle name="Note 4" xfId="852"/>
    <cellStyle name="Note 5" xfId="853"/>
    <cellStyle name="Note 6" xfId="854"/>
    <cellStyle name="Note 7" xfId="855"/>
    <cellStyle name="Note 8" xfId="856"/>
    <cellStyle name="Note 9" xfId="857"/>
    <cellStyle name="notes" xfId="1793"/>
    <cellStyle name="nplosion_borders" xfId="1005"/>
    <cellStyle name="number" xfId="11"/>
    <cellStyle name="Output" xfId="2166" builtinId="21" customBuiltin="1"/>
    <cellStyle name="Output 10" xfId="858"/>
    <cellStyle name="Output 10 2" xfId="1794"/>
    <cellStyle name="Output 11" xfId="859"/>
    <cellStyle name="Output 11 2" xfId="1795"/>
    <cellStyle name="Output 2" xfId="860"/>
    <cellStyle name="Output 2 2" xfId="861"/>
    <cellStyle name="Output 2 2 2" xfId="1796"/>
    <cellStyle name="Output 2 3" xfId="862"/>
    <cellStyle name="Output 2 3 2" xfId="1797"/>
    <cellStyle name="Output 2 4" xfId="863"/>
    <cellStyle name="Output 2 4 2" xfId="1798"/>
    <cellStyle name="Output 2 5" xfId="864"/>
    <cellStyle name="Output 2 5 2" xfId="1799"/>
    <cellStyle name="Output 2 6" xfId="865"/>
    <cellStyle name="Output 2 6 2" xfId="1800"/>
    <cellStyle name="Output 2 7" xfId="1801"/>
    <cellStyle name="Output 3" xfId="866"/>
    <cellStyle name="Output 3 2" xfId="867"/>
    <cellStyle name="Output 3 2 2" xfId="1802"/>
    <cellStyle name="Output 3 3" xfId="868"/>
    <cellStyle name="Output 3 3 2" xfId="1803"/>
    <cellStyle name="Output 3 4" xfId="869"/>
    <cellStyle name="Output 3 4 2" xfId="1804"/>
    <cellStyle name="Output 3 5" xfId="870"/>
    <cellStyle name="Output 3 5 2" xfId="1805"/>
    <cellStyle name="Output 3 6" xfId="871"/>
    <cellStyle name="Output 3 6 2" xfId="1806"/>
    <cellStyle name="Output 3 7" xfId="1807"/>
    <cellStyle name="Output 4" xfId="872"/>
    <cellStyle name="Output 4 2" xfId="1808"/>
    <cellStyle name="Output 5" xfId="873"/>
    <cellStyle name="Output 5 2" xfId="1809"/>
    <cellStyle name="Output 6" xfId="874"/>
    <cellStyle name="Output 6 2" xfId="1810"/>
    <cellStyle name="Output 7" xfId="875"/>
    <cellStyle name="Output 7 2" xfId="1811"/>
    <cellStyle name="Output 8" xfId="876"/>
    <cellStyle name="Output 8 2" xfId="1812"/>
    <cellStyle name="Output 9" xfId="877"/>
    <cellStyle name="Output 9 2" xfId="1813"/>
    <cellStyle name="Percent" xfId="987" builtinId="5"/>
    <cellStyle name="Percent [2]" xfId="1006"/>
    <cellStyle name="Percent 10" xfId="1814"/>
    <cellStyle name="Percent 2" xfId="12"/>
    <cellStyle name="Percent 2 10" xfId="878"/>
    <cellStyle name="Percent 2 10 10" xfId="1815"/>
    <cellStyle name="Percent 2 10 11" xfId="1816"/>
    <cellStyle name="Percent 2 10 12" xfId="1817"/>
    <cellStyle name="Percent 2 10 2" xfId="1818"/>
    <cellStyle name="Percent 2 10 3" xfId="1819"/>
    <cellStyle name="Percent 2 10 4" xfId="1820"/>
    <cellStyle name="Percent 2 10 5" xfId="1821"/>
    <cellStyle name="Percent 2 10 6" xfId="1822"/>
    <cellStyle name="Percent 2 10 7" xfId="1823"/>
    <cellStyle name="Percent 2 10 8" xfId="1824"/>
    <cellStyle name="Percent 2 10 9" xfId="1825"/>
    <cellStyle name="Percent 2 11" xfId="879"/>
    <cellStyle name="Percent 2 11 10" xfId="1826"/>
    <cellStyle name="Percent 2 11 11" xfId="1827"/>
    <cellStyle name="Percent 2 11 12" xfId="1828"/>
    <cellStyle name="Percent 2 11 2" xfId="1829"/>
    <cellStyle name="Percent 2 11 3" xfId="1830"/>
    <cellStyle name="Percent 2 11 4" xfId="1831"/>
    <cellStyle name="Percent 2 11 5" xfId="1832"/>
    <cellStyle name="Percent 2 11 6" xfId="1833"/>
    <cellStyle name="Percent 2 11 7" xfId="1834"/>
    <cellStyle name="Percent 2 11 8" xfId="1835"/>
    <cellStyle name="Percent 2 11 9" xfId="1836"/>
    <cellStyle name="Percent 2 12" xfId="880"/>
    <cellStyle name="Percent 2 12 10" xfId="1837"/>
    <cellStyle name="Percent 2 12 11" xfId="1838"/>
    <cellStyle name="Percent 2 12 12" xfId="1839"/>
    <cellStyle name="Percent 2 12 2" xfId="1840"/>
    <cellStyle name="Percent 2 12 3" xfId="1841"/>
    <cellStyle name="Percent 2 12 4" xfId="1842"/>
    <cellStyle name="Percent 2 12 5" xfId="1843"/>
    <cellStyle name="Percent 2 12 6" xfId="1844"/>
    <cellStyle name="Percent 2 12 7" xfId="1845"/>
    <cellStyle name="Percent 2 12 8" xfId="1846"/>
    <cellStyle name="Percent 2 12 9" xfId="1847"/>
    <cellStyle name="Percent 2 13" xfId="881"/>
    <cellStyle name="Percent 2 13 10" xfId="1848"/>
    <cellStyle name="Percent 2 13 11" xfId="1849"/>
    <cellStyle name="Percent 2 13 12" xfId="1850"/>
    <cellStyle name="Percent 2 13 2" xfId="1851"/>
    <cellStyle name="Percent 2 13 3" xfId="1852"/>
    <cellStyle name="Percent 2 13 4" xfId="1853"/>
    <cellStyle name="Percent 2 13 5" xfId="1854"/>
    <cellStyle name="Percent 2 13 6" xfId="1855"/>
    <cellStyle name="Percent 2 13 7" xfId="1856"/>
    <cellStyle name="Percent 2 13 8" xfId="1857"/>
    <cellStyle name="Percent 2 13 9" xfId="1858"/>
    <cellStyle name="Percent 2 14" xfId="882"/>
    <cellStyle name="Percent 2 14 10" xfId="1859"/>
    <cellStyle name="Percent 2 14 11" xfId="1860"/>
    <cellStyle name="Percent 2 14 12" xfId="1861"/>
    <cellStyle name="Percent 2 14 2" xfId="1862"/>
    <cellStyle name="Percent 2 14 3" xfId="1863"/>
    <cellStyle name="Percent 2 14 4" xfId="1864"/>
    <cellStyle name="Percent 2 14 5" xfId="1865"/>
    <cellStyle name="Percent 2 14 6" xfId="1866"/>
    <cellStyle name="Percent 2 14 7" xfId="1867"/>
    <cellStyle name="Percent 2 14 8" xfId="1868"/>
    <cellStyle name="Percent 2 14 9" xfId="1869"/>
    <cellStyle name="Percent 2 15" xfId="883"/>
    <cellStyle name="Percent 2 15 10" xfId="1870"/>
    <cellStyle name="Percent 2 15 11" xfId="1871"/>
    <cellStyle name="Percent 2 15 12" xfId="1872"/>
    <cellStyle name="Percent 2 15 2" xfId="1873"/>
    <cellStyle name="Percent 2 15 3" xfId="1874"/>
    <cellStyle name="Percent 2 15 4" xfId="1875"/>
    <cellStyle name="Percent 2 15 5" xfId="1876"/>
    <cellStyle name="Percent 2 15 6" xfId="1877"/>
    <cellStyle name="Percent 2 15 7" xfId="1878"/>
    <cellStyle name="Percent 2 15 8" xfId="1879"/>
    <cellStyle name="Percent 2 15 9" xfId="1880"/>
    <cellStyle name="Percent 2 16" xfId="978"/>
    <cellStyle name="Percent 2 16 10" xfId="1881"/>
    <cellStyle name="Percent 2 16 11" xfId="1882"/>
    <cellStyle name="Percent 2 16 12" xfId="1883"/>
    <cellStyle name="Percent 2 16 2" xfId="1884"/>
    <cellStyle name="Percent 2 16 3" xfId="1885"/>
    <cellStyle name="Percent 2 16 4" xfId="1886"/>
    <cellStyle name="Percent 2 16 5" xfId="1887"/>
    <cellStyle name="Percent 2 16 6" xfId="1888"/>
    <cellStyle name="Percent 2 16 7" xfId="1889"/>
    <cellStyle name="Percent 2 16 8" xfId="1890"/>
    <cellStyle name="Percent 2 16 9" xfId="1891"/>
    <cellStyle name="Percent 2 17" xfId="979"/>
    <cellStyle name="Percent 2 17 10" xfId="1892"/>
    <cellStyle name="Percent 2 17 11" xfId="1893"/>
    <cellStyle name="Percent 2 17 12" xfId="1894"/>
    <cellStyle name="Percent 2 17 2" xfId="1895"/>
    <cellStyle name="Percent 2 17 3" xfId="1896"/>
    <cellStyle name="Percent 2 17 4" xfId="1897"/>
    <cellStyle name="Percent 2 17 5" xfId="1898"/>
    <cellStyle name="Percent 2 17 6" xfId="1899"/>
    <cellStyle name="Percent 2 17 7" xfId="1900"/>
    <cellStyle name="Percent 2 17 8" xfId="1901"/>
    <cellStyle name="Percent 2 17 9" xfId="1902"/>
    <cellStyle name="Percent 2 18" xfId="980"/>
    <cellStyle name="Percent 2 18 10" xfId="1903"/>
    <cellStyle name="Percent 2 18 11" xfId="1904"/>
    <cellStyle name="Percent 2 18 12" xfId="1905"/>
    <cellStyle name="Percent 2 18 2" xfId="1906"/>
    <cellStyle name="Percent 2 18 3" xfId="1907"/>
    <cellStyle name="Percent 2 18 4" xfId="1908"/>
    <cellStyle name="Percent 2 18 5" xfId="1909"/>
    <cellStyle name="Percent 2 18 6" xfId="1910"/>
    <cellStyle name="Percent 2 18 7" xfId="1911"/>
    <cellStyle name="Percent 2 18 8" xfId="1912"/>
    <cellStyle name="Percent 2 18 9" xfId="1913"/>
    <cellStyle name="Percent 2 19" xfId="981"/>
    <cellStyle name="Percent 2 19 10" xfId="1914"/>
    <cellStyle name="Percent 2 19 11" xfId="1915"/>
    <cellStyle name="Percent 2 19 12" xfId="1916"/>
    <cellStyle name="Percent 2 19 2" xfId="1917"/>
    <cellStyle name="Percent 2 19 3" xfId="1918"/>
    <cellStyle name="Percent 2 19 4" xfId="1919"/>
    <cellStyle name="Percent 2 19 5" xfId="1920"/>
    <cellStyle name="Percent 2 19 6" xfId="1921"/>
    <cellStyle name="Percent 2 19 7" xfId="1922"/>
    <cellStyle name="Percent 2 19 8" xfId="1923"/>
    <cellStyle name="Percent 2 19 9" xfId="1924"/>
    <cellStyle name="Percent 2 2" xfId="13"/>
    <cellStyle name="Percent 2 2 10" xfId="1925"/>
    <cellStyle name="Percent 2 2 11" xfId="1926"/>
    <cellStyle name="Percent 2 2 12" xfId="1927"/>
    <cellStyle name="Percent 2 2 13" xfId="1928"/>
    <cellStyle name="Percent 2 2 14" xfId="1929"/>
    <cellStyle name="Percent 2 2 15" xfId="1930"/>
    <cellStyle name="Percent 2 2 16" xfId="1931"/>
    <cellStyle name="Percent 2 2 17" xfId="1932"/>
    <cellStyle name="Percent 2 2 18" xfId="1933"/>
    <cellStyle name="Percent 2 2 19" xfId="1934"/>
    <cellStyle name="Percent 2 2 2" xfId="1935"/>
    <cellStyle name="Percent 2 2 2 10" xfId="1936"/>
    <cellStyle name="Percent 2 2 2 11" xfId="1937"/>
    <cellStyle name="Percent 2 2 2 12" xfId="1938"/>
    <cellStyle name="Percent 2 2 2 13" xfId="1939"/>
    <cellStyle name="Percent 2 2 2 14" xfId="1940"/>
    <cellStyle name="Percent 2 2 2 15" xfId="1941"/>
    <cellStyle name="Percent 2 2 2 2" xfId="1942"/>
    <cellStyle name="Percent 2 2 2 2 2" xfId="1943"/>
    <cellStyle name="Percent 2 2 2 2 3" xfId="1944"/>
    <cellStyle name="Percent 2 2 2 2 4" xfId="1945"/>
    <cellStyle name="Percent 2 2 2 2 5" xfId="1946"/>
    <cellStyle name="Percent 2 2 2 2 6" xfId="1947"/>
    <cellStyle name="Percent 2 2 2 3" xfId="1948"/>
    <cellStyle name="Percent 2 2 2 4" xfId="1949"/>
    <cellStyle name="Percent 2 2 2 5" xfId="1950"/>
    <cellStyle name="Percent 2 2 2 6" xfId="1951"/>
    <cellStyle name="Percent 2 2 2 7" xfId="1952"/>
    <cellStyle name="Percent 2 2 2 8" xfId="1953"/>
    <cellStyle name="Percent 2 2 2 9" xfId="1954"/>
    <cellStyle name="Percent 2 2 20" xfId="1955"/>
    <cellStyle name="Percent 2 2 21" xfId="1956"/>
    <cellStyle name="Percent 2 2 3" xfId="1957"/>
    <cellStyle name="Percent 2 2 4" xfId="1958"/>
    <cellStyle name="Percent 2 2 5" xfId="1959"/>
    <cellStyle name="Percent 2 2 6" xfId="1960"/>
    <cellStyle name="Percent 2 2 7" xfId="1961"/>
    <cellStyle name="Percent 2 2 8" xfId="1962"/>
    <cellStyle name="Percent 2 2 9" xfId="1963"/>
    <cellStyle name="Percent 2 20" xfId="982"/>
    <cellStyle name="Percent 2 20 10" xfId="1964"/>
    <cellStyle name="Percent 2 20 11" xfId="1965"/>
    <cellStyle name="Percent 2 20 12" xfId="1966"/>
    <cellStyle name="Percent 2 20 2" xfId="1967"/>
    <cellStyle name="Percent 2 20 3" xfId="1968"/>
    <cellStyle name="Percent 2 20 4" xfId="1969"/>
    <cellStyle name="Percent 2 20 5" xfId="1970"/>
    <cellStyle name="Percent 2 20 6" xfId="1971"/>
    <cellStyle name="Percent 2 20 7" xfId="1972"/>
    <cellStyle name="Percent 2 20 8" xfId="1973"/>
    <cellStyle name="Percent 2 20 9" xfId="1974"/>
    <cellStyle name="Percent 2 21" xfId="983"/>
    <cellStyle name="Percent 2 21 10" xfId="1975"/>
    <cellStyle name="Percent 2 21 11" xfId="1976"/>
    <cellStyle name="Percent 2 21 12" xfId="1977"/>
    <cellStyle name="Percent 2 21 2" xfId="1978"/>
    <cellStyle name="Percent 2 21 3" xfId="1979"/>
    <cellStyle name="Percent 2 21 4" xfId="1980"/>
    <cellStyle name="Percent 2 21 5" xfId="1981"/>
    <cellStyle name="Percent 2 21 6" xfId="1982"/>
    <cellStyle name="Percent 2 21 7" xfId="1983"/>
    <cellStyle name="Percent 2 21 8" xfId="1984"/>
    <cellStyle name="Percent 2 21 9" xfId="1985"/>
    <cellStyle name="Percent 2 22" xfId="984"/>
    <cellStyle name="Percent 2 22 2" xfId="1986"/>
    <cellStyle name="Percent 2 22 3" xfId="1987"/>
    <cellStyle name="Percent 2 22 4" xfId="1988"/>
    <cellStyle name="Percent 2 22 5" xfId="1989"/>
    <cellStyle name="Percent 2 22 6" xfId="1990"/>
    <cellStyle name="Percent 2 23" xfId="985"/>
    <cellStyle name="Percent 2 23 2" xfId="1991"/>
    <cellStyle name="Percent 2 23 3" xfId="1992"/>
    <cellStyle name="Percent 2 23 4" xfId="1993"/>
    <cellStyle name="Percent 2 23 5" xfId="1994"/>
    <cellStyle name="Percent 2 23 6" xfId="1995"/>
    <cellStyle name="Percent 2 24" xfId="1996"/>
    <cellStyle name="Percent 2 24 2" xfId="1997"/>
    <cellStyle name="Percent 2 24 3" xfId="1998"/>
    <cellStyle name="Percent 2 24 4" xfId="1999"/>
    <cellStyle name="Percent 2 24 5" xfId="2000"/>
    <cellStyle name="Percent 2 24 6" xfId="2001"/>
    <cellStyle name="Percent 2 25" xfId="2002"/>
    <cellStyle name="Percent 2 25 2" xfId="2003"/>
    <cellStyle name="Percent 2 25 3" xfId="2004"/>
    <cellStyle name="Percent 2 25 4" xfId="2005"/>
    <cellStyle name="Percent 2 25 5" xfId="2006"/>
    <cellStyle name="Percent 2 25 6" xfId="2007"/>
    <cellStyle name="Percent 2 26" xfId="2008"/>
    <cellStyle name="Percent 2 26 2" xfId="2009"/>
    <cellStyle name="Percent 2 26 3" xfId="2010"/>
    <cellStyle name="Percent 2 26 4" xfId="2011"/>
    <cellStyle name="Percent 2 26 5" xfId="2012"/>
    <cellStyle name="Percent 2 26 6" xfId="2013"/>
    <cellStyle name="Percent 2 27" xfId="2014"/>
    <cellStyle name="Percent 2 27 2" xfId="2015"/>
    <cellStyle name="Percent 2 27 3" xfId="2016"/>
    <cellStyle name="Percent 2 27 4" xfId="2017"/>
    <cellStyle name="Percent 2 27 5" xfId="2018"/>
    <cellStyle name="Percent 2 27 6" xfId="2019"/>
    <cellStyle name="Percent 2 28" xfId="2020"/>
    <cellStyle name="Percent 2 29" xfId="2021"/>
    <cellStyle name="Percent 2 3" xfId="884"/>
    <cellStyle name="Percent 2 3 10" xfId="2022"/>
    <cellStyle name="Percent 2 3 11" xfId="2023"/>
    <cellStyle name="Percent 2 3 12" xfId="2024"/>
    <cellStyle name="Percent 2 3 2" xfId="2025"/>
    <cellStyle name="Percent 2 3 3" xfId="2026"/>
    <cellStyle name="Percent 2 3 4" xfId="2027"/>
    <cellStyle name="Percent 2 3 5" xfId="2028"/>
    <cellStyle name="Percent 2 3 6" xfId="2029"/>
    <cellStyle name="Percent 2 3 7" xfId="2030"/>
    <cellStyle name="Percent 2 3 8" xfId="2031"/>
    <cellStyle name="Percent 2 3 9" xfId="2032"/>
    <cellStyle name="Percent 2 30" xfId="2033"/>
    <cellStyle name="Percent 2 31" xfId="2034"/>
    <cellStyle name="Percent 2 32" xfId="2035"/>
    <cellStyle name="Percent 2 33" xfId="2036"/>
    <cellStyle name="Percent 2 34" xfId="2037"/>
    <cellStyle name="Percent 2 35" xfId="2038"/>
    <cellStyle name="Percent 2 36" xfId="2039"/>
    <cellStyle name="Percent 2 37" xfId="2040"/>
    <cellStyle name="Percent 2 38" xfId="2041"/>
    <cellStyle name="Percent 2 39" xfId="2042"/>
    <cellStyle name="Percent 2 4" xfId="885"/>
    <cellStyle name="Percent 2 4 10" xfId="2043"/>
    <cellStyle name="Percent 2 4 11" xfId="2044"/>
    <cellStyle name="Percent 2 4 12" xfId="2045"/>
    <cellStyle name="Percent 2 4 2" xfId="2046"/>
    <cellStyle name="Percent 2 4 3" xfId="2047"/>
    <cellStyle name="Percent 2 4 4" xfId="2048"/>
    <cellStyle name="Percent 2 4 5" xfId="2049"/>
    <cellStyle name="Percent 2 4 6" xfId="2050"/>
    <cellStyle name="Percent 2 4 7" xfId="2051"/>
    <cellStyle name="Percent 2 4 8" xfId="2052"/>
    <cellStyle name="Percent 2 4 9" xfId="2053"/>
    <cellStyle name="Percent 2 5" xfId="886"/>
    <cellStyle name="Percent 2 5 10" xfId="2054"/>
    <cellStyle name="Percent 2 5 11" xfId="2055"/>
    <cellStyle name="Percent 2 5 12" xfId="2056"/>
    <cellStyle name="Percent 2 5 2" xfId="2057"/>
    <cellStyle name="Percent 2 5 3" xfId="2058"/>
    <cellStyle name="Percent 2 5 4" xfId="2059"/>
    <cellStyle name="Percent 2 5 5" xfId="2060"/>
    <cellStyle name="Percent 2 5 6" xfId="2061"/>
    <cellStyle name="Percent 2 5 7" xfId="2062"/>
    <cellStyle name="Percent 2 5 8" xfId="2063"/>
    <cellStyle name="Percent 2 5 9" xfId="2064"/>
    <cellStyle name="Percent 2 6" xfId="887"/>
    <cellStyle name="Percent 2 6 10" xfId="2065"/>
    <cellStyle name="Percent 2 6 11" xfId="2066"/>
    <cellStyle name="Percent 2 6 12" xfId="2067"/>
    <cellStyle name="Percent 2 6 2" xfId="2068"/>
    <cellStyle name="Percent 2 6 3" xfId="2069"/>
    <cellStyle name="Percent 2 6 4" xfId="2070"/>
    <cellStyle name="Percent 2 6 5" xfId="2071"/>
    <cellStyle name="Percent 2 6 6" xfId="2072"/>
    <cellStyle name="Percent 2 6 7" xfId="2073"/>
    <cellStyle name="Percent 2 6 8" xfId="2074"/>
    <cellStyle name="Percent 2 6 9" xfId="2075"/>
    <cellStyle name="Percent 2 7" xfId="888"/>
    <cellStyle name="Percent 2 7 10" xfId="2076"/>
    <cellStyle name="Percent 2 7 11" xfId="2077"/>
    <cellStyle name="Percent 2 7 12" xfId="2078"/>
    <cellStyle name="Percent 2 7 2" xfId="2079"/>
    <cellStyle name="Percent 2 7 3" xfId="2080"/>
    <cellStyle name="Percent 2 7 4" xfId="2081"/>
    <cellStyle name="Percent 2 7 5" xfId="2082"/>
    <cellStyle name="Percent 2 7 6" xfId="2083"/>
    <cellStyle name="Percent 2 7 7" xfId="2084"/>
    <cellStyle name="Percent 2 7 8" xfId="2085"/>
    <cellStyle name="Percent 2 7 9" xfId="2086"/>
    <cellStyle name="Percent 2 8" xfId="889"/>
    <cellStyle name="Percent 2 8 10" xfId="2087"/>
    <cellStyle name="Percent 2 8 11" xfId="2088"/>
    <cellStyle name="Percent 2 8 12" xfId="2089"/>
    <cellStyle name="Percent 2 8 2" xfId="2090"/>
    <cellStyle name="Percent 2 8 3" xfId="2091"/>
    <cellStyle name="Percent 2 8 4" xfId="2092"/>
    <cellStyle name="Percent 2 8 5" xfId="2093"/>
    <cellStyle name="Percent 2 8 6" xfId="2094"/>
    <cellStyle name="Percent 2 8 7" xfId="2095"/>
    <cellStyle name="Percent 2 8 8" xfId="2096"/>
    <cellStyle name="Percent 2 8 9" xfId="2097"/>
    <cellStyle name="Percent 2 9" xfId="890"/>
    <cellStyle name="Percent 2 9 10" xfId="2098"/>
    <cellStyle name="Percent 2 9 11" xfId="2099"/>
    <cellStyle name="Percent 2 9 12" xfId="2100"/>
    <cellStyle name="Percent 2 9 2" xfId="2101"/>
    <cellStyle name="Percent 2 9 3" xfId="2102"/>
    <cellStyle name="Percent 2 9 4" xfId="2103"/>
    <cellStyle name="Percent 2 9 5" xfId="2104"/>
    <cellStyle name="Percent 2 9 6" xfId="2105"/>
    <cellStyle name="Percent 2 9 7" xfId="2106"/>
    <cellStyle name="Percent 2 9 8" xfId="2107"/>
    <cellStyle name="Percent 2 9 9" xfId="2108"/>
    <cellStyle name="Percent 27" xfId="2109"/>
    <cellStyle name="Percent 28" xfId="2110"/>
    <cellStyle name="Percent 3" xfId="14"/>
    <cellStyle name="Percent 3 10" xfId="2111"/>
    <cellStyle name="Percent 3 11" xfId="2112"/>
    <cellStyle name="Percent 3 12" xfId="2113"/>
    <cellStyle name="Percent 3 2" xfId="24"/>
    <cellStyle name="Percent 3 3" xfId="2114"/>
    <cellStyle name="Percent 3 4" xfId="2115"/>
    <cellStyle name="Percent 3 5" xfId="2116"/>
    <cellStyle name="Percent 3 6" xfId="2117"/>
    <cellStyle name="Percent 3 7" xfId="2118"/>
    <cellStyle name="Percent 3 8" xfId="2119"/>
    <cellStyle name="Percent 3 9" xfId="2120"/>
    <cellStyle name="Percent 30" xfId="2121"/>
    <cellStyle name="Percent 31" xfId="2122"/>
    <cellStyle name="Percent 4" xfId="15"/>
    <cellStyle name="Percent 5" xfId="2"/>
    <cellStyle name="Percent 6" xfId="891"/>
    <cellStyle name="Percent 7" xfId="892"/>
    <cellStyle name="PSChar" xfId="1007"/>
    <cellStyle name="PSDate" xfId="1008"/>
    <cellStyle name="PSDec" xfId="1009"/>
    <cellStyle name="PSHeading" xfId="1010"/>
    <cellStyle name="PSInt" xfId="1011"/>
    <cellStyle name="PSSpacer" xfId="1012"/>
    <cellStyle name="s_HeaderLine" xfId="1013"/>
    <cellStyle name="s_PurpleHeader" xfId="1014"/>
    <cellStyle name="s_TotalBackground" xfId="1015"/>
    <cellStyle name="semestre" xfId="2123"/>
    <cellStyle name="Style 21" xfId="16"/>
    <cellStyle name="Style 22" xfId="17"/>
    <cellStyle name="Style 23" xfId="18"/>
    <cellStyle name="Style 24" xfId="19"/>
    <cellStyle name="Style 25" xfId="20"/>
    <cellStyle name="Style 26" xfId="21"/>
    <cellStyle name="STYLE1" xfId="1022"/>
    <cellStyle name="STYLE2" xfId="1023"/>
    <cellStyle name="STYLE3" xfId="1024"/>
    <cellStyle name="STYLE4" xfId="1025"/>
    <cellStyle name="STYLE5" xfId="1026"/>
    <cellStyle name="STYLE6" xfId="1027"/>
    <cellStyle name="tête chapitre" xfId="2124"/>
    <cellStyle name="Text Heading" xfId="22"/>
    <cellStyle name="Title" xfId="2157" builtinId="15" customBuiltin="1"/>
    <cellStyle name="Title 10" xfId="893"/>
    <cellStyle name="Title 11" xfId="894"/>
    <cellStyle name="Title 12" xfId="2198"/>
    <cellStyle name="Title 2" xfId="895"/>
    <cellStyle name="Title 2 2" xfId="896"/>
    <cellStyle name="Title 2 3" xfId="897"/>
    <cellStyle name="Title 2 4" xfId="898"/>
    <cellStyle name="Title 2 5" xfId="899"/>
    <cellStyle name="Title 2 6" xfId="900"/>
    <cellStyle name="Title 3" xfId="901"/>
    <cellStyle name="Title 3 2" xfId="902"/>
    <cellStyle name="Title 3 3" xfId="903"/>
    <cellStyle name="Title 3 4" xfId="904"/>
    <cellStyle name="Title 3 5" xfId="905"/>
    <cellStyle name="Title 3 6" xfId="906"/>
    <cellStyle name="Title 4" xfId="907"/>
    <cellStyle name="Title 5" xfId="908"/>
    <cellStyle name="Title 6" xfId="909"/>
    <cellStyle name="Title 7" xfId="910"/>
    <cellStyle name="Title 8" xfId="911"/>
    <cellStyle name="Title 9" xfId="912"/>
    <cellStyle name="titre" xfId="2125"/>
    <cellStyle name="Total" xfId="2173" builtinId="25" customBuiltin="1"/>
    <cellStyle name="Total 10" xfId="913"/>
    <cellStyle name="Total 10 2" xfId="2126"/>
    <cellStyle name="Total 11" xfId="914"/>
    <cellStyle name="Total 11 2" xfId="2127"/>
    <cellStyle name="Total 2" xfId="915"/>
    <cellStyle name="Total 2 2" xfId="916"/>
    <cellStyle name="Total 2 2 2" xfId="2128"/>
    <cellStyle name="Total 2 3" xfId="917"/>
    <cellStyle name="Total 2 3 2" xfId="2129"/>
    <cellStyle name="Total 2 4" xfId="918"/>
    <cellStyle name="Total 2 4 2" xfId="2130"/>
    <cellStyle name="Total 2 5" xfId="919"/>
    <cellStyle name="Total 2 5 2" xfId="2131"/>
    <cellStyle name="Total 2 6" xfId="920"/>
    <cellStyle name="Total 2 6 2" xfId="2132"/>
    <cellStyle name="Total 2 7" xfId="2133"/>
    <cellStyle name="Total 3" xfId="921"/>
    <cellStyle name="Total 3 2" xfId="922"/>
    <cellStyle name="Total 3 2 2" xfId="2134"/>
    <cellStyle name="Total 3 3" xfId="923"/>
    <cellStyle name="Total 3 3 2" xfId="2135"/>
    <cellStyle name="Total 3 4" xfId="924"/>
    <cellStyle name="Total 3 4 2" xfId="2136"/>
    <cellStyle name="Total 3 5" xfId="925"/>
    <cellStyle name="Total 3 5 2" xfId="2137"/>
    <cellStyle name="Total 3 6" xfId="926"/>
    <cellStyle name="Total 3 6 2" xfId="2138"/>
    <cellStyle name="Total 3 7" xfId="2139"/>
    <cellStyle name="Total 4" xfId="927"/>
    <cellStyle name="Total 4 2" xfId="2140"/>
    <cellStyle name="Total 5" xfId="928"/>
    <cellStyle name="Total 5 2" xfId="2141"/>
    <cellStyle name="Total 6" xfId="929"/>
    <cellStyle name="Total 6 2" xfId="2142"/>
    <cellStyle name="Total 7" xfId="930"/>
    <cellStyle name="Total 7 2" xfId="2143"/>
    <cellStyle name="Total 8" xfId="931"/>
    <cellStyle name="Total 8 2" xfId="2144"/>
    <cellStyle name="Total 9" xfId="932"/>
    <cellStyle name="Total 9 2" xfId="2145"/>
    <cellStyle name="Warning Text" xfId="2170" builtinId="11" customBuiltin="1"/>
    <cellStyle name="Warning Text 10" xfId="933"/>
    <cellStyle name="Warning Text 11" xfId="934"/>
    <cellStyle name="Warning Text 2" xfId="935"/>
    <cellStyle name="Warning Text 2 2" xfId="936"/>
    <cellStyle name="Warning Text 2 3" xfId="937"/>
    <cellStyle name="Warning Text 2 4" xfId="938"/>
    <cellStyle name="Warning Text 2 5" xfId="939"/>
    <cellStyle name="Warning Text 2 6" xfId="940"/>
    <cellStyle name="Warning Text 3" xfId="941"/>
    <cellStyle name="Warning Text 3 2" xfId="942"/>
    <cellStyle name="Warning Text 3 3" xfId="943"/>
    <cellStyle name="Warning Text 3 4" xfId="944"/>
    <cellStyle name="Warning Text 3 5" xfId="945"/>
    <cellStyle name="Warning Text 3 6" xfId="946"/>
    <cellStyle name="Warning Text 4" xfId="947"/>
    <cellStyle name="Warning Text 5" xfId="948"/>
    <cellStyle name="Warning Text 6" xfId="949"/>
    <cellStyle name="Warning Text 7" xfId="950"/>
    <cellStyle name="Warning Text 8" xfId="951"/>
    <cellStyle name="Warning Text 9" xfId="952"/>
  </cellStyles>
  <dxfs count="0"/>
  <tableStyles count="0" defaultTableStyle="TableStyleMedium9" defaultPivotStyle="PivotStyleLight16"/>
  <colors>
    <mruColors>
      <color rgb="FF0083AC"/>
      <color rgb="FF6DB9E7"/>
      <color rgb="FF3E403A"/>
      <color rgb="FFC3E2F5"/>
      <color rgb="FF67A854"/>
      <color rgb="FF868686"/>
      <color rgb="FFF79646"/>
      <color rgb="FF3F403A"/>
      <color rgb="FFD9D9D9"/>
      <color rgb="FFFFA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12.xml"/><Relationship Id="rId21" Type="http://schemas.openxmlformats.org/officeDocument/2006/relationships/worksheet" Target="worksheets/sheet12.xml"/><Relationship Id="rId34" Type="http://schemas.openxmlformats.org/officeDocument/2006/relationships/chartsheet" Target="chartsheets/sheet16.xml"/><Relationship Id="rId42" Type="http://schemas.openxmlformats.org/officeDocument/2006/relationships/chartsheet" Target="chartsheets/sheet20.xml"/><Relationship Id="rId47" Type="http://schemas.openxmlformats.org/officeDocument/2006/relationships/worksheet" Target="worksheets/sheet25.xml"/><Relationship Id="rId50" Type="http://schemas.openxmlformats.org/officeDocument/2006/relationships/chartsheet" Target="chartsheets/sheet24.xml"/><Relationship Id="rId55" Type="http://schemas.openxmlformats.org/officeDocument/2006/relationships/worksheet" Target="worksheets/sheet29.xml"/><Relationship Id="rId63" Type="http://schemas.openxmlformats.org/officeDocument/2006/relationships/worksheet" Target="worksheets/sheet33.xml"/><Relationship Id="rId68" Type="http://schemas.openxmlformats.org/officeDocument/2006/relationships/worksheet" Target="worksheets/sheet37.xml"/><Relationship Id="rId76" Type="http://schemas.openxmlformats.org/officeDocument/2006/relationships/worksheet" Target="worksheets/sheet45.xml"/><Relationship Id="rId84" Type="http://schemas.openxmlformats.org/officeDocument/2006/relationships/worksheet" Target="worksheets/sheet53.xml"/><Relationship Id="rId89" Type="http://schemas.openxmlformats.org/officeDocument/2006/relationships/worksheet" Target="worksheets/sheet56.xml"/><Relationship Id="rId97" Type="http://schemas.openxmlformats.org/officeDocument/2006/relationships/calcChain" Target="calcChain.xml"/><Relationship Id="rId7" Type="http://schemas.openxmlformats.org/officeDocument/2006/relationships/worksheet" Target="worksheets/sheet5.xml"/><Relationship Id="rId71" Type="http://schemas.openxmlformats.org/officeDocument/2006/relationships/worksheet" Target="worksheets/sheet40.xml"/><Relationship Id="rId92" Type="http://schemas.openxmlformats.org/officeDocument/2006/relationships/chartsheet" Target="chartsheets/sheet35.xml"/><Relationship Id="rId2" Type="http://schemas.openxmlformats.org/officeDocument/2006/relationships/worksheet" Target="worksheets/sheet2.xml"/><Relationship Id="rId16" Type="http://schemas.openxmlformats.org/officeDocument/2006/relationships/chartsheet" Target="chartsheets/sheet7.xml"/><Relationship Id="rId29" Type="http://schemas.openxmlformats.org/officeDocument/2006/relationships/worksheet" Target="worksheets/sheet16.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worksheet" Target="worksheets/sheet20.xml"/><Relationship Id="rId40" Type="http://schemas.openxmlformats.org/officeDocument/2006/relationships/chartsheet" Target="chartsheets/sheet19.xml"/><Relationship Id="rId45" Type="http://schemas.openxmlformats.org/officeDocument/2006/relationships/worksheet" Target="worksheets/sheet24.xml"/><Relationship Id="rId53" Type="http://schemas.openxmlformats.org/officeDocument/2006/relationships/worksheet" Target="worksheets/sheet28.xml"/><Relationship Id="rId58" Type="http://schemas.openxmlformats.org/officeDocument/2006/relationships/chartsheet" Target="chartsheets/sheet28.xml"/><Relationship Id="rId66" Type="http://schemas.openxmlformats.org/officeDocument/2006/relationships/worksheet" Target="worksheets/sheet35.xml"/><Relationship Id="rId74" Type="http://schemas.openxmlformats.org/officeDocument/2006/relationships/worksheet" Target="worksheets/sheet43.xml"/><Relationship Id="rId79" Type="http://schemas.openxmlformats.org/officeDocument/2006/relationships/worksheet" Target="worksheets/sheet48.xml"/><Relationship Id="rId87" Type="http://schemas.openxmlformats.org/officeDocument/2006/relationships/worksheet" Target="worksheets/sheet55.xml"/><Relationship Id="rId5" Type="http://schemas.openxmlformats.org/officeDocument/2006/relationships/worksheet" Target="worksheets/sheet4.xml"/><Relationship Id="rId61" Type="http://schemas.openxmlformats.org/officeDocument/2006/relationships/worksheet" Target="worksheets/sheet32.xml"/><Relationship Id="rId82" Type="http://schemas.openxmlformats.org/officeDocument/2006/relationships/worksheet" Target="worksheets/sheet51.xml"/><Relationship Id="rId90" Type="http://schemas.openxmlformats.org/officeDocument/2006/relationships/chartsheet" Target="chartsheets/sheet34.xml"/><Relationship Id="rId95" Type="http://schemas.openxmlformats.org/officeDocument/2006/relationships/styles" Target="styles.xml"/><Relationship Id="rId19" Type="http://schemas.openxmlformats.org/officeDocument/2006/relationships/worksheet" Target="worksheets/sheet11.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worksheet" Target="worksheets/sheet19.xml"/><Relationship Id="rId43" Type="http://schemas.openxmlformats.org/officeDocument/2006/relationships/worksheet" Target="worksheets/sheet23.xml"/><Relationship Id="rId48" Type="http://schemas.openxmlformats.org/officeDocument/2006/relationships/chartsheet" Target="chartsheets/sheet23.xml"/><Relationship Id="rId56" Type="http://schemas.openxmlformats.org/officeDocument/2006/relationships/chartsheet" Target="chartsheets/sheet27.xml"/><Relationship Id="rId64" Type="http://schemas.openxmlformats.org/officeDocument/2006/relationships/chartsheet" Target="chartsheets/sheet31.xml"/><Relationship Id="rId69" Type="http://schemas.openxmlformats.org/officeDocument/2006/relationships/worksheet" Target="worksheets/sheet38.xml"/><Relationship Id="rId77" Type="http://schemas.openxmlformats.org/officeDocument/2006/relationships/worksheet" Target="worksheets/sheet46.xml"/><Relationship Id="rId8" Type="http://schemas.openxmlformats.org/officeDocument/2006/relationships/chartsheet" Target="chartsheets/sheet3.xml"/><Relationship Id="rId51" Type="http://schemas.openxmlformats.org/officeDocument/2006/relationships/worksheet" Target="worksheets/sheet27.xml"/><Relationship Id="rId72" Type="http://schemas.openxmlformats.org/officeDocument/2006/relationships/worksheet" Target="worksheets/sheet41.xml"/><Relationship Id="rId80" Type="http://schemas.openxmlformats.org/officeDocument/2006/relationships/worksheet" Target="worksheets/sheet49.xml"/><Relationship Id="rId85" Type="http://schemas.openxmlformats.org/officeDocument/2006/relationships/worksheet" Target="worksheets/sheet54.xml"/><Relationship Id="rId93" Type="http://schemas.openxmlformats.org/officeDocument/2006/relationships/worksheet" Target="worksheets/sheet58.xml"/><Relationship Id="rId3" Type="http://schemas.openxmlformats.org/officeDocument/2006/relationships/worksheet" Target="worksheets/sheet3.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worksheet" Target="worksheets/sheet18.xml"/><Relationship Id="rId38" Type="http://schemas.openxmlformats.org/officeDocument/2006/relationships/chartsheet" Target="chartsheets/sheet18.xml"/><Relationship Id="rId46" Type="http://schemas.openxmlformats.org/officeDocument/2006/relationships/chartsheet" Target="chartsheets/sheet22.xml"/><Relationship Id="rId59" Type="http://schemas.openxmlformats.org/officeDocument/2006/relationships/worksheet" Target="worksheets/sheet31.xml"/><Relationship Id="rId67" Type="http://schemas.openxmlformats.org/officeDocument/2006/relationships/worksheet" Target="worksheets/sheet36.xml"/><Relationship Id="rId20" Type="http://schemas.openxmlformats.org/officeDocument/2006/relationships/chartsheet" Target="chartsheets/sheet9.xml"/><Relationship Id="rId41" Type="http://schemas.openxmlformats.org/officeDocument/2006/relationships/worksheet" Target="worksheets/sheet22.xml"/><Relationship Id="rId54" Type="http://schemas.openxmlformats.org/officeDocument/2006/relationships/chartsheet" Target="chartsheets/sheet26.xml"/><Relationship Id="rId62" Type="http://schemas.openxmlformats.org/officeDocument/2006/relationships/chartsheet" Target="chartsheets/sheet30.xml"/><Relationship Id="rId70" Type="http://schemas.openxmlformats.org/officeDocument/2006/relationships/worksheet" Target="worksheets/sheet39.xml"/><Relationship Id="rId75" Type="http://schemas.openxmlformats.org/officeDocument/2006/relationships/worksheet" Target="worksheets/sheet44.xml"/><Relationship Id="rId83" Type="http://schemas.openxmlformats.org/officeDocument/2006/relationships/worksheet" Target="worksheets/sheet52.xml"/><Relationship Id="rId88" Type="http://schemas.openxmlformats.org/officeDocument/2006/relationships/chartsheet" Target="chartsheets/sheet33.xml"/><Relationship Id="rId91" Type="http://schemas.openxmlformats.org/officeDocument/2006/relationships/worksheet" Target="worksheets/sheet57.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2.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chartsheet" Target="chartsheets/sheet17.xml"/><Relationship Id="rId49" Type="http://schemas.openxmlformats.org/officeDocument/2006/relationships/worksheet" Target="worksheets/sheet26.xml"/><Relationship Id="rId57" Type="http://schemas.openxmlformats.org/officeDocument/2006/relationships/worksheet" Target="worksheets/sheet30.xml"/><Relationship Id="rId10" Type="http://schemas.openxmlformats.org/officeDocument/2006/relationships/chartsheet" Target="chartsheets/sheet4.xml"/><Relationship Id="rId31" Type="http://schemas.openxmlformats.org/officeDocument/2006/relationships/worksheet" Target="worksheets/sheet17.xml"/><Relationship Id="rId44" Type="http://schemas.openxmlformats.org/officeDocument/2006/relationships/chartsheet" Target="chartsheets/sheet21.xml"/><Relationship Id="rId52" Type="http://schemas.openxmlformats.org/officeDocument/2006/relationships/chartsheet" Target="chartsheets/sheet25.xml"/><Relationship Id="rId60" Type="http://schemas.openxmlformats.org/officeDocument/2006/relationships/chartsheet" Target="chartsheets/sheet29.xml"/><Relationship Id="rId65" Type="http://schemas.openxmlformats.org/officeDocument/2006/relationships/worksheet" Target="worksheets/sheet34.xml"/><Relationship Id="rId73" Type="http://schemas.openxmlformats.org/officeDocument/2006/relationships/worksheet" Target="worksheets/sheet42.xml"/><Relationship Id="rId78" Type="http://schemas.openxmlformats.org/officeDocument/2006/relationships/worksheet" Target="worksheets/sheet47.xml"/><Relationship Id="rId81" Type="http://schemas.openxmlformats.org/officeDocument/2006/relationships/worksheet" Target="worksheets/sheet50.xml"/><Relationship Id="rId86" Type="http://schemas.openxmlformats.org/officeDocument/2006/relationships/chartsheet" Target="chartsheets/sheet32.xml"/><Relationship Id="rId94"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6.xml"/><Relationship Id="rId13" Type="http://schemas.openxmlformats.org/officeDocument/2006/relationships/worksheet" Target="worksheets/sheet8.xml"/><Relationship Id="rId18" Type="http://schemas.openxmlformats.org/officeDocument/2006/relationships/chartsheet" Target="chartsheets/sheet8.xml"/><Relationship Id="rId39" Type="http://schemas.openxmlformats.org/officeDocument/2006/relationships/worksheet" Target="worksheets/sheet2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6373125773066E-2"/>
          <c:y val="8.2665581052053239E-2"/>
          <c:w val="0.86142453731745072"/>
          <c:h val="0.74060073986814645"/>
        </c:manualLayout>
      </c:layout>
      <c:barChart>
        <c:barDir val="col"/>
        <c:grouping val="clustered"/>
        <c:varyColors val="0"/>
        <c:ser>
          <c:idx val="1"/>
          <c:order val="1"/>
          <c:tx>
            <c:strRef>
              <c:f>'Data 1.1'!$D$3</c:f>
              <c:strCache>
                <c:ptCount val="1"/>
                <c:pt idx="0">
                  <c:v>Quarterly % change</c:v>
                </c:pt>
              </c:strCache>
            </c:strRef>
          </c:tx>
          <c:spPr>
            <a:solidFill>
              <a:srgbClr val="0083AC"/>
            </a:solidFill>
            <a:ln w="34925">
              <a:solidFill>
                <a:srgbClr val="0083AC"/>
              </a:solidFill>
            </a:ln>
          </c:spPr>
          <c:invertIfNegative val="0"/>
          <c:dPt>
            <c:idx val="6"/>
            <c:invertIfNegative val="0"/>
            <c:bubble3D val="0"/>
            <c:extLst>
              <c:ext xmlns:c16="http://schemas.microsoft.com/office/drawing/2014/chart" uri="{C3380CC4-5D6E-409C-BE32-E72D297353CC}">
                <c16:uniqueId val="{00000000-C0B3-4F62-96EB-D15995A8B88E}"/>
              </c:ext>
            </c:extLst>
          </c:dPt>
          <c:dPt>
            <c:idx val="7"/>
            <c:invertIfNegative val="0"/>
            <c:bubble3D val="0"/>
            <c:extLst>
              <c:ext xmlns:c16="http://schemas.microsoft.com/office/drawing/2014/chart" uri="{C3380CC4-5D6E-409C-BE32-E72D297353CC}">
                <c16:uniqueId val="{00000001-C0B3-4F62-96EB-D15995A8B88E}"/>
              </c:ext>
            </c:extLst>
          </c:dPt>
          <c:dPt>
            <c:idx val="8"/>
            <c:invertIfNegative val="0"/>
            <c:bubble3D val="0"/>
            <c:extLst>
              <c:ext xmlns:c16="http://schemas.microsoft.com/office/drawing/2014/chart" uri="{C3380CC4-5D6E-409C-BE32-E72D297353CC}">
                <c16:uniqueId val="{00000002-C0B3-4F62-96EB-D15995A8B88E}"/>
              </c:ext>
            </c:extLst>
          </c:dPt>
          <c:dPt>
            <c:idx val="44"/>
            <c:invertIfNegative val="0"/>
            <c:bubble3D val="0"/>
            <c:extLst>
              <c:ext xmlns:c16="http://schemas.microsoft.com/office/drawing/2014/chart" uri="{C3380CC4-5D6E-409C-BE32-E72D297353CC}">
                <c16:uniqueId val="{00000003-C0B3-4F62-96EB-D15995A8B88E}"/>
              </c:ext>
            </c:extLst>
          </c:dPt>
          <c:dPt>
            <c:idx val="45"/>
            <c:invertIfNegative val="0"/>
            <c:bubble3D val="0"/>
            <c:extLst>
              <c:ext xmlns:c16="http://schemas.microsoft.com/office/drawing/2014/chart" uri="{C3380CC4-5D6E-409C-BE32-E72D297353CC}">
                <c16:uniqueId val="{00000004-C0B3-4F62-96EB-D15995A8B88E}"/>
              </c:ext>
            </c:extLst>
          </c:dPt>
          <c:dPt>
            <c:idx val="46"/>
            <c:invertIfNegative val="0"/>
            <c:bubble3D val="0"/>
            <c:extLst>
              <c:ext xmlns:c16="http://schemas.microsoft.com/office/drawing/2014/chart" uri="{C3380CC4-5D6E-409C-BE32-E72D297353CC}">
                <c16:uniqueId val="{00000005-C0B3-4F62-96EB-D15995A8B88E}"/>
              </c:ext>
            </c:extLst>
          </c:dPt>
          <c:dPt>
            <c:idx val="47"/>
            <c:invertIfNegative val="0"/>
            <c:bubble3D val="0"/>
            <c:extLst>
              <c:ext xmlns:c16="http://schemas.microsoft.com/office/drawing/2014/chart" uri="{C3380CC4-5D6E-409C-BE32-E72D297353CC}">
                <c16:uniqueId val="{00000006-C0B3-4F62-96EB-D15995A8B88E}"/>
              </c:ext>
            </c:extLst>
          </c:dPt>
          <c:dPt>
            <c:idx val="48"/>
            <c:invertIfNegative val="0"/>
            <c:bubble3D val="0"/>
            <c:extLst>
              <c:ext xmlns:c16="http://schemas.microsoft.com/office/drawing/2014/chart" uri="{C3380CC4-5D6E-409C-BE32-E72D297353CC}">
                <c16:uniqueId val="{00000007-C0B3-4F62-96EB-D15995A8B88E}"/>
              </c:ext>
            </c:extLst>
          </c:dPt>
          <c:dPt>
            <c:idx val="52"/>
            <c:invertIfNegative val="0"/>
            <c:bubble3D val="0"/>
            <c:extLst>
              <c:ext xmlns:c16="http://schemas.microsoft.com/office/drawing/2014/chart" uri="{C3380CC4-5D6E-409C-BE32-E72D297353CC}">
                <c16:uniqueId val="{00000008-C0B3-4F62-96EB-D15995A8B88E}"/>
              </c:ext>
            </c:extLst>
          </c:dPt>
          <c:dPt>
            <c:idx val="53"/>
            <c:invertIfNegative val="0"/>
            <c:bubble3D val="0"/>
            <c:extLst>
              <c:ext xmlns:c16="http://schemas.microsoft.com/office/drawing/2014/chart" uri="{C3380CC4-5D6E-409C-BE32-E72D297353CC}">
                <c16:uniqueId val="{0000000A-2B3E-4363-B380-48048E5A107B}"/>
              </c:ext>
            </c:extLst>
          </c:dPt>
          <c:dPt>
            <c:idx val="54"/>
            <c:invertIfNegative val="0"/>
            <c:bubble3D val="0"/>
            <c:extLst>
              <c:ext xmlns:c16="http://schemas.microsoft.com/office/drawing/2014/chart" uri="{C3380CC4-5D6E-409C-BE32-E72D297353CC}">
                <c16:uniqueId val="{0000000C-2B3E-4363-B380-48048E5A107B}"/>
              </c:ext>
            </c:extLst>
          </c:dPt>
          <c:dPt>
            <c:idx val="60"/>
            <c:invertIfNegative val="0"/>
            <c:bubble3D val="0"/>
            <c:extLst>
              <c:ext xmlns:c16="http://schemas.microsoft.com/office/drawing/2014/chart" uri="{C3380CC4-5D6E-409C-BE32-E72D297353CC}">
                <c16:uniqueId val="{0000000A-C0B3-4F62-96EB-D15995A8B88E}"/>
              </c:ext>
            </c:extLst>
          </c:dPt>
          <c:dPt>
            <c:idx val="61"/>
            <c:invertIfNegative val="0"/>
            <c:bubble3D val="0"/>
            <c:extLst>
              <c:ext xmlns:c16="http://schemas.microsoft.com/office/drawing/2014/chart" uri="{C3380CC4-5D6E-409C-BE32-E72D297353CC}">
                <c16:uniqueId val="{0000000F-2B3E-4363-B380-48048E5A107B}"/>
              </c:ext>
            </c:extLst>
          </c:dPt>
          <c:dPt>
            <c:idx val="62"/>
            <c:invertIfNegative val="0"/>
            <c:bubble3D val="0"/>
            <c:extLst>
              <c:ext xmlns:c16="http://schemas.microsoft.com/office/drawing/2014/chart" uri="{C3380CC4-5D6E-409C-BE32-E72D297353CC}">
                <c16:uniqueId val="{00000011-2B3E-4363-B380-48048E5A107B}"/>
              </c:ext>
            </c:extLst>
          </c:dPt>
          <c:cat>
            <c:numRef>
              <c:f>'Data 1.1'!$B$8:$B$80</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1.1'!$D$8:$D$80</c:f>
              <c:numCache>
                <c:formatCode>0.0</c:formatCode>
                <c:ptCount val="73"/>
                <c:pt idx="0">
                  <c:v>1.6558770423217499</c:v>
                </c:pt>
                <c:pt idx="1">
                  <c:v>0.40072780834379201</c:v>
                </c:pt>
                <c:pt idx="2">
                  <c:v>-0.35382192401458501</c:v>
                </c:pt>
                <c:pt idx="3">
                  <c:v>1.6519799943707001</c:v>
                </c:pt>
                <c:pt idx="4">
                  <c:v>0.52822151224707303</c:v>
                </c:pt>
                <c:pt idx="5">
                  <c:v>0.61019534726047797</c:v>
                </c:pt>
                <c:pt idx="6">
                  <c:v>0.78128290443499804</c:v>
                </c:pt>
                <c:pt idx="7">
                  <c:v>1.06567482290991</c:v>
                </c:pt>
                <c:pt idx="8">
                  <c:v>0.88903591291582496</c:v>
                </c:pt>
                <c:pt idx="9">
                  <c:v>0.88734963214951401</c:v>
                </c:pt>
                <c:pt idx="10">
                  <c:v>0.278285598212479</c:v>
                </c:pt>
                <c:pt idx="11">
                  <c:v>-0.234974780723962</c:v>
                </c:pt>
                <c:pt idx="12">
                  <c:v>-0.41014395646788898</c:v>
                </c:pt>
                <c:pt idx="13">
                  <c:v>-0.23242064058390799</c:v>
                </c:pt>
                <c:pt idx="14">
                  <c:v>-0.71319096761010004</c:v>
                </c:pt>
                <c:pt idx="15">
                  <c:v>-0.99411353064668895</c:v>
                </c:pt>
                <c:pt idx="16">
                  <c:v>-0.124732345175981</c:v>
                </c:pt>
                <c:pt idx="17">
                  <c:v>0.547426263971861</c:v>
                </c:pt>
                <c:pt idx="18">
                  <c:v>1.2068894133233801</c:v>
                </c:pt>
                <c:pt idx="19">
                  <c:v>0.194317740186944</c:v>
                </c:pt>
                <c:pt idx="20">
                  <c:v>0.86763024661113897</c:v>
                </c:pt>
                <c:pt idx="21">
                  <c:v>-0.25096642312129003</c:v>
                </c:pt>
                <c:pt idx="22">
                  <c:v>-0.495079638835349</c:v>
                </c:pt>
                <c:pt idx="23">
                  <c:v>0.94002977100793295</c:v>
                </c:pt>
                <c:pt idx="24">
                  <c:v>0.71108238050987504</c:v>
                </c:pt>
                <c:pt idx="25">
                  <c:v>0.98487583744533103</c:v>
                </c:pt>
                <c:pt idx="26">
                  <c:v>0.470751812493785</c:v>
                </c:pt>
                <c:pt idx="27">
                  <c:v>0.87185164683087901</c:v>
                </c:pt>
                <c:pt idx="28">
                  <c:v>0.28810536424750399</c:v>
                </c:pt>
                <c:pt idx="29">
                  <c:v>0.103576314246622</c:v>
                </c:pt>
                <c:pt idx="30">
                  <c:v>1.39585732971516</c:v>
                </c:pt>
                <c:pt idx="31">
                  <c:v>2.5029843274681999E-2</c:v>
                </c:pt>
                <c:pt idx="32">
                  <c:v>0.82000346480337605</c:v>
                </c:pt>
                <c:pt idx="33">
                  <c:v>0.70068923382400305</c:v>
                </c:pt>
                <c:pt idx="34">
                  <c:v>0.231305930532377</c:v>
                </c:pt>
                <c:pt idx="35">
                  <c:v>1.4735368667952999</c:v>
                </c:pt>
                <c:pt idx="36">
                  <c:v>0.48653182962066199</c:v>
                </c:pt>
                <c:pt idx="37">
                  <c:v>1.2837160983935001</c:v>
                </c:pt>
                <c:pt idx="38">
                  <c:v>1.4506025861753</c:v>
                </c:pt>
                <c:pt idx="39">
                  <c:v>0.34482758620688603</c:v>
                </c:pt>
                <c:pt idx="40">
                  <c:v>0.78444072614742799</c:v>
                </c:pt>
                <c:pt idx="41">
                  <c:v>0.89615652391239398</c:v>
                </c:pt>
                <c:pt idx="42">
                  <c:v>0.98550929775826901</c:v>
                </c:pt>
                <c:pt idx="43">
                  <c:v>1.2071623799845701</c:v>
                </c:pt>
                <c:pt idx="44">
                  <c:v>0.88634986583571096</c:v>
                </c:pt>
                <c:pt idx="45">
                  <c:v>0.91459752561044905</c:v>
                </c:pt>
                <c:pt idx="46">
                  <c:v>0.40979425267810798</c:v>
                </c:pt>
                <c:pt idx="47">
                  <c:v>0.82809774601615405</c:v>
                </c:pt>
                <c:pt idx="48">
                  <c:v>0.85824655693651497</c:v>
                </c:pt>
                <c:pt idx="49">
                  <c:v>0.85760436961914699</c:v>
                </c:pt>
                <c:pt idx="50">
                  <c:v>0.80903477198428497</c:v>
                </c:pt>
                <c:pt idx="51">
                  <c:v>0.524109014675056</c:v>
                </c:pt>
                <c:pt idx="52">
                  <c:v>0.93847758081335697</c:v>
                </c:pt>
                <c:pt idx="53">
                  <c:v>0.305074896694224</c:v>
                </c:pt>
                <c:pt idx="54">
                  <c:v>0.55679824914307496</c:v>
                </c:pt>
                <c:pt idx="55">
                  <c:v>0.60007681597773399</c:v>
                </c:pt>
                <c:pt idx="56">
                  <c:v>0.65091819425957498</c:v>
                </c:pt>
                <c:pt idx="57">
                  <c:v>0.82331362714285194</c:v>
                </c:pt>
                <c:pt idx="58">
                  <c:v>0.81889488771880103</c:v>
                </c:pt>
                <c:pt idx="59">
                  <c:v>0.81446691770403701</c:v>
                </c:pt>
                <c:pt idx="60">
                  <c:v>0.75026666345867599</c:v>
                </c:pt>
                <c:pt idx="61">
                  <c:v>0.68686075137840397</c:v>
                </c:pt>
                <c:pt idx="62">
                  <c:v>0.63968079511742504</c:v>
                </c:pt>
                <c:pt idx="63">
                  <c:v>0.63788094933436801</c:v>
                </c:pt>
                <c:pt idx="64">
                  <c:v>0.631060725127641</c:v>
                </c:pt>
                <c:pt idx="65">
                  <c:v>0.61334968256241396</c:v>
                </c:pt>
                <c:pt idx="66">
                  <c:v>0.58144077575648101</c:v>
                </c:pt>
                <c:pt idx="67">
                  <c:v>0.56692099986823596</c:v>
                </c:pt>
                <c:pt idx="68">
                  <c:v>0.57222643867897904</c:v>
                </c:pt>
                <c:pt idx="69">
                  <c:v>0.59217251469574295</c:v>
                </c:pt>
                <c:pt idx="70">
                  <c:v>0.59643768764090499</c:v>
                </c:pt>
                <c:pt idx="71">
                  <c:v>0.57927678040725605</c:v>
                </c:pt>
                <c:pt idx="72">
                  <c:v>0.580909321841938</c:v>
                </c:pt>
              </c:numCache>
            </c:numRef>
          </c:val>
          <c:extLst>
            <c:ext xmlns:c16="http://schemas.microsoft.com/office/drawing/2014/chart" uri="{C3380CC4-5D6E-409C-BE32-E72D297353CC}">
              <c16:uniqueId val="{0000000B-C0B3-4F62-96EB-D15995A8B88E}"/>
            </c:ext>
          </c:extLst>
        </c:ser>
        <c:dLbls>
          <c:showLegendKey val="0"/>
          <c:showVal val="0"/>
          <c:showCatName val="0"/>
          <c:showSerName val="0"/>
          <c:showPercent val="0"/>
          <c:showBubbleSize val="0"/>
        </c:dLbls>
        <c:gapWidth val="0"/>
        <c:overlap val="-32"/>
        <c:axId val="294412680"/>
        <c:axId val="294414248"/>
      </c:barChart>
      <c:lineChart>
        <c:grouping val="standard"/>
        <c:varyColors val="0"/>
        <c:ser>
          <c:idx val="0"/>
          <c:order val="0"/>
          <c:tx>
            <c:strRef>
              <c:f>'Data 1.1'!$C$3</c:f>
              <c:strCache>
                <c:ptCount val="1"/>
                <c:pt idx="0">
                  <c:v>Annual average % change</c:v>
                </c:pt>
              </c:strCache>
            </c:strRef>
          </c:tx>
          <c:spPr>
            <a:ln w="34925">
              <a:solidFill>
                <a:srgbClr val="3E403A"/>
              </a:solidFill>
            </a:ln>
          </c:spPr>
          <c:marker>
            <c:symbol val="none"/>
          </c:marker>
          <c:dPt>
            <c:idx val="52"/>
            <c:bubble3D val="0"/>
            <c:extLst>
              <c:ext xmlns:c16="http://schemas.microsoft.com/office/drawing/2014/chart" uri="{C3380CC4-5D6E-409C-BE32-E72D297353CC}">
                <c16:uniqueId val="{0000000C-C0B3-4F62-96EB-D15995A8B88E}"/>
              </c:ext>
            </c:extLst>
          </c:dPt>
          <c:cat>
            <c:numRef>
              <c:f>'Data 1.1'!$B$8:$B$80</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1.1'!$C$8:$C$80</c:f>
              <c:numCache>
                <c:formatCode>0.0</c:formatCode>
                <c:ptCount val="73"/>
                <c:pt idx="0">
                  <c:v>3.3884670025274999</c:v>
                </c:pt>
                <c:pt idx="1">
                  <c:v>3.25003529577863</c:v>
                </c:pt>
                <c:pt idx="2">
                  <c:v>3.15253990397275</c:v>
                </c:pt>
                <c:pt idx="3">
                  <c:v>3.32709989091475</c:v>
                </c:pt>
                <c:pt idx="4">
                  <c:v>3.0219082832073099</c:v>
                </c:pt>
                <c:pt idx="5">
                  <c:v>2.72985833834709</c:v>
                </c:pt>
                <c:pt idx="6">
                  <c:v>2.9182372174366402</c:v>
                </c:pt>
                <c:pt idx="7">
                  <c:v>2.8299955831816201</c:v>
                </c:pt>
                <c:pt idx="8">
                  <c:v>3.1180699141874602</c:v>
                </c:pt>
                <c:pt idx="9">
                  <c:v>3.4234723486723899</c:v>
                </c:pt>
                <c:pt idx="10">
                  <c:v>3.3088642732372402</c:v>
                </c:pt>
                <c:pt idx="11">
                  <c:v>3.0051124101661402</c:v>
                </c:pt>
                <c:pt idx="12">
                  <c:v>2.28043655555383</c:v>
                </c:pt>
                <c:pt idx="13">
                  <c:v>1.2102897797179899</c:v>
                </c:pt>
                <c:pt idx="14">
                  <c:v>3.0649618667655198E-2</c:v>
                </c:pt>
                <c:pt idx="15">
                  <c:v>-1.0028223448345901</c:v>
                </c:pt>
                <c:pt idx="16">
                  <c:v>-1.6404516066776</c:v>
                </c:pt>
                <c:pt idx="17">
                  <c:v>-1.8127994628742301</c:v>
                </c:pt>
                <c:pt idx="18">
                  <c:v>-1.2664627389299401</c:v>
                </c:pt>
                <c:pt idx="19">
                  <c:v>-0.231670544965145</c:v>
                </c:pt>
                <c:pt idx="20">
                  <c:v>0.99190879189536796</c:v>
                </c:pt>
                <c:pt idx="21">
                  <c:v>1.8281374651622999</c:v>
                </c:pt>
                <c:pt idx="22">
                  <c:v>1.7471720948996901</c:v>
                </c:pt>
                <c:pt idx="23">
                  <c:v>1.55234731389852</c:v>
                </c:pt>
                <c:pt idx="24">
                  <c:v>1.07061782931468</c:v>
                </c:pt>
                <c:pt idx="25">
                  <c:v>1.1064929515127</c:v>
                </c:pt>
                <c:pt idx="26">
                  <c:v>1.8117212877251301</c:v>
                </c:pt>
                <c:pt idx="27">
                  <c:v>2.3154884732580601</c:v>
                </c:pt>
                <c:pt idx="28">
                  <c:v>2.7508827308505501</c:v>
                </c:pt>
                <c:pt idx="29">
                  <c:v>2.6446347525938201</c:v>
                </c:pt>
                <c:pt idx="30">
                  <c:v>2.53191733696818</c:v>
                </c:pt>
                <c:pt idx="31">
                  <c:v>2.2189847574874499</c:v>
                </c:pt>
                <c:pt idx="32">
                  <c:v>2.15094525403702</c:v>
                </c:pt>
                <c:pt idx="33">
                  <c:v>2.45688683222384</c:v>
                </c:pt>
                <c:pt idx="34">
                  <c:v>2.2322428586733101</c:v>
                </c:pt>
                <c:pt idx="35">
                  <c:v>2.5935370027437998</c:v>
                </c:pt>
                <c:pt idx="36">
                  <c:v>2.7336388917002798</c:v>
                </c:pt>
                <c:pt idx="37">
                  <c:v>2.8730682742452398</c:v>
                </c:pt>
                <c:pt idx="38">
                  <c:v>3.6205927464298902</c:v>
                </c:pt>
                <c:pt idx="39">
                  <c:v>3.7059612912980899</c:v>
                </c:pt>
                <c:pt idx="40">
                  <c:v>3.9524115574612599</c:v>
                </c:pt>
                <c:pt idx="41">
                  <c:v>3.9494918959142402</c:v>
                </c:pt>
                <c:pt idx="42">
                  <c:v>3.5184495653652799</c:v>
                </c:pt>
                <c:pt idx="43">
                  <c:v>3.6004100694839898</c:v>
                </c:pt>
                <c:pt idx="44">
                  <c:v>3.6333522875994002</c:v>
                </c:pt>
                <c:pt idx="45">
                  <c:v>3.7676672318987801</c:v>
                </c:pt>
                <c:pt idx="46">
                  <c:v>3.86779340388023</c:v>
                </c:pt>
                <c:pt idx="47">
                  <c:v>3.65076502900469</c:v>
                </c:pt>
                <c:pt idx="48">
                  <c:v>3.4031972199601999</c:v>
                </c:pt>
                <c:pt idx="49">
                  <c:v>3.1389051774688599</c:v>
                </c:pt>
                <c:pt idx="50">
                  <c:v>3.12522712406424</c:v>
                </c:pt>
                <c:pt idx="51">
                  <c:v>3.1275723656853902</c:v>
                </c:pt>
                <c:pt idx="52">
                  <c:v>3.15769081751258</c:v>
                </c:pt>
                <c:pt idx="53">
                  <c:v>3.0588441858131898</c:v>
                </c:pt>
                <c:pt idx="54">
                  <c:v>2.79545463967529</c:v>
                </c:pt>
                <c:pt idx="55">
                  <c:v>2.6303214578130301</c:v>
                </c:pt>
                <c:pt idx="56">
                  <c:v>2.37236987140232</c:v>
                </c:pt>
                <c:pt idx="57">
                  <c:v>2.3880701754386</c:v>
                </c:pt>
                <c:pt idx="58">
                  <c:v>2.5341794511929399</c:v>
                </c:pt>
                <c:pt idx="59">
                  <c:v>2.7156576738068501</c:v>
                </c:pt>
                <c:pt idx="60">
                  <c:v>2.9942560473489501</c:v>
                </c:pt>
                <c:pt idx="61">
                  <c:v>3.1055235486051598</c:v>
                </c:pt>
                <c:pt idx="62">
                  <c:v>3.1037526994707401</c:v>
                </c:pt>
                <c:pt idx="63">
                  <c:v>3.00246323453075</c:v>
                </c:pt>
                <c:pt idx="64">
                  <c:v>2.84635180570067</c:v>
                </c:pt>
                <c:pt idx="65">
                  <c:v>2.7067878456217702</c:v>
                </c:pt>
                <c:pt idx="66">
                  <c:v>2.5982084809473802</c:v>
                </c:pt>
                <c:pt idx="67">
                  <c:v>2.5163621895825701</c:v>
                </c:pt>
                <c:pt idx="68">
                  <c:v>2.44980052579464</c:v>
                </c:pt>
                <c:pt idx="69">
                  <c:v>2.3966485013674901</c:v>
                </c:pt>
                <c:pt idx="70">
                  <c:v>2.3622811102436998</c:v>
                </c:pt>
                <c:pt idx="71">
                  <c:v>2.34907714720753</c:v>
                </c:pt>
                <c:pt idx="72">
                  <c:v>2.3529222407441401</c:v>
                </c:pt>
              </c:numCache>
            </c:numRef>
          </c:val>
          <c:smooth val="0"/>
          <c:extLst>
            <c:ext xmlns:c16="http://schemas.microsoft.com/office/drawing/2014/chart" uri="{C3380CC4-5D6E-409C-BE32-E72D297353CC}">
              <c16:uniqueId val="{0000000D-C0B3-4F62-96EB-D15995A8B88E}"/>
            </c:ext>
          </c:extLst>
        </c:ser>
        <c:dLbls>
          <c:showLegendKey val="0"/>
          <c:showVal val="0"/>
          <c:showCatName val="0"/>
          <c:showSerName val="0"/>
          <c:showPercent val="0"/>
          <c:showBubbleSize val="0"/>
        </c:dLbls>
        <c:marker val="1"/>
        <c:smooth val="0"/>
        <c:axId val="294412680"/>
        <c:axId val="294414248"/>
      </c:lineChart>
      <c:dateAx>
        <c:axId val="294412680"/>
        <c:scaling>
          <c:orientation val="minMax"/>
        </c:scaling>
        <c:delete val="0"/>
        <c:axPos val="b"/>
        <c:title>
          <c:tx>
            <c:rich>
              <a:bodyPr/>
              <a:lstStyle/>
              <a:p>
                <a:pPr>
                  <a:defRPr b="1"/>
                </a:pPr>
                <a:r>
                  <a:rPr lang="en-US" b="1"/>
                  <a:t>Quarterly</a:t>
                </a:r>
              </a:p>
            </c:rich>
          </c:tx>
          <c:layout>
            <c:manualLayout>
              <c:xMode val="edge"/>
              <c:yMode val="edge"/>
              <c:x val="0.45318904367723267"/>
              <c:y val="0.89775104883543111"/>
            </c:manualLayout>
          </c:layout>
          <c:overlay val="0"/>
        </c:title>
        <c:numFmt formatCode="mmm\-yy" sourceLinked="1"/>
        <c:majorTickMark val="out"/>
        <c:minorTickMark val="none"/>
        <c:tickLblPos val="low"/>
        <c:spPr>
          <a:ln/>
        </c:spPr>
        <c:txPr>
          <a:bodyPr rot="0" vert="horz"/>
          <a:lstStyle/>
          <a:p>
            <a:pPr>
              <a:defRPr/>
            </a:pPr>
            <a:endParaRPr lang="en-US"/>
          </a:p>
        </c:txPr>
        <c:crossAx val="294414248"/>
        <c:crosses val="autoZero"/>
        <c:auto val="1"/>
        <c:lblOffset val="100"/>
        <c:baseTimeUnit val="months"/>
        <c:majorUnit val="3"/>
        <c:majorTimeUnit val="years"/>
        <c:minorUnit val="1"/>
        <c:minorTimeUnit val="years"/>
      </c:dateAx>
      <c:valAx>
        <c:axId val="294414248"/>
        <c:scaling>
          <c:orientation val="minMax"/>
          <c:max val="5"/>
          <c:min val="-2.5"/>
        </c:scaling>
        <c:delete val="0"/>
        <c:axPos val="l"/>
        <c:majorGridlines/>
        <c:numFmt formatCode="#,##0.0" sourceLinked="0"/>
        <c:majorTickMark val="none"/>
        <c:minorTickMark val="none"/>
        <c:tickLblPos val="low"/>
        <c:spPr>
          <a:ln>
            <a:solidFill>
              <a:schemeClr val="tx1"/>
            </a:solidFill>
          </a:ln>
        </c:spPr>
        <c:txPr>
          <a:bodyPr rot="0" vert="horz"/>
          <a:lstStyle/>
          <a:p>
            <a:pPr>
              <a:defRPr/>
            </a:pPr>
            <a:endParaRPr lang="en-US"/>
          </a:p>
        </c:txPr>
        <c:crossAx val="294412680"/>
        <c:crossesAt val="43525"/>
        <c:crossBetween val="between"/>
        <c:majorUnit val="2.5"/>
      </c:valAx>
    </c:plotArea>
    <c:legend>
      <c:legendPos val="b"/>
      <c:layout>
        <c:manualLayout>
          <c:xMode val="edge"/>
          <c:yMode val="edge"/>
          <c:x val="4.7264876505821389E-2"/>
          <c:y val="0.94551181102362203"/>
          <c:w val="0.89999991385207023"/>
          <c:h val="5.4425433502300294E-2"/>
        </c:manualLayout>
      </c:layout>
      <c:overlay val="0"/>
    </c:legend>
    <c:plotVisOnly val="1"/>
    <c:dispBlanksAs val="gap"/>
    <c:showDLblsOverMax val="0"/>
  </c:chart>
  <c:spPr>
    <a:ln>
      <a:noFill/>
    </a:ln>
  </c:spPr>
  <c:txPr>
    <a:bodyPr/>
    <a:lstStyle/>
    <a:p>
      <a:pPr>
        <a:defRPr sz="18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7359588824242923"/>
        </c:manualLayout>
      </c:layout>
      <c:lineChart>
        <c:grouping val="standard"/>
        <c:varyColors val="0"/>
        <c:ser>
          <c:idx val="1"/>
          <c:order val="0"/>
          <c:tx>
            <c:strRef>
              <c:f>'Data 1.14'!#REF!</c:f>
              <c:strCache>
                <c:ptCount val="1"/>
                <c:pt idx="0">
                  <c:v>#REF!</c:v>
                </c:pt>
              </c:strCache>
            </c:strRef>
          </c:tx>
          <c:spPr>
            <a:ln w="38100">
              <a:solidFill>
                <a:srgbClr val="0083AC"/>
              </a:solidFill>
            </a:ln>
          </c:spPr>
          <c:marker>
            <c:symbol val="none"/>
          </c:marker>
          <c:cat>
            <c:numRef>
              <c:f>'Data 1.10'!$B$5:$B$77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1.14'!#REF!</c:f>
              <c:numCache>
                <c:formatCode>General</c:formatCode>
                <c:ptCount val="1"/>
                <c:pt idx="0">
                  <c:v>1</c:v>
                </c:pt>
              </c:numCache>
            </c:numRef>
          </c:val>
          <c:smooth val="0"/>
          <c:extLst>
            <c:ext xmlns:c16="http://schemas.microsoft.com/office/drawing/2014/chart" uri="{C3380CC4-5D6E-409C-BE32-E72D297353CC}">
              <c16:uniqueId val="{00000001-E591-4CDD-A3A4-AD04AD96AB40}"/>
            </c:ext>
          </c:extLst>
        </c:ser>
        <c:ser>
          <c:idx val="0"/>
          <c:order val="1"/>
          <c:tx>
            <c:strRef>
              <c:f>'Data 1.10'!$C$4</c:f>
              <c:strCache>
                <c:ptCount val="1"/>
                <c:pt idx="0">
                  <c:v>Business investment </c:v>
                </c:pt>
              </c:strCache>
            </c:strRef>
          </c:tx>
          <c:spPr>
            <a:ln w="38100">
              <a:solidFill>
                <a:srgbClr val="0083AC"/>
              </a:solidFill>
            </a:ln>
          </c:spPr>
          <c:marker>
            <c:symbol val="none"/>
          </c:marker>
          <c:cat>
            <c:numRef>
              <c:f>'Data 1.10'!$B$5:$B$77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1.10'!$C$5:$C$77</c:f>
              <c:numCache>
                <c:formatCode>0.0</c:formatCode>
                <c:ptCount val="73"/>
                <c:pt idx="0">
                  <c:v>9.1340710711807294</c:v>
                </c:pt>
                <c:pt idx="1">
                  <c:v>6.8528539012043996</c:v>
                </c:pt>
                <c:pt idx="2">
                  <c:v>6.9779321618308199</c:v>
                </c:pt>
                <c:pt idx="3">
                  <c:v>10.2537722908093</c:v>
                </c:pt>
                <c:pt idx="4">
                  <c:v>6.0872766213774199</c:v>
                </c:pt>
                <c:pt idx="5">
                  <c:v>2.6496340825927698</c:v>
                </c:pt>
                <c:pt idx="6">
                  <c:v>-0.76719829370005499</c:v>
                </c:pt>
                <c:pt idx="7">
                  <c:v>-1.81959564541213</c:v>
                </c:pt>
                <c:pt idx="8">
                  <c:v>1.95892874041827</c:v>
                </c:pt>
                <c:pt idx="9">
                  <c:v>5.1465673636971099</c:v>
                </c:pt>
                <c:pt idx="10">
                  <c:v>9.3385089182599703</c:v>
                </c:pt>
                <c:pt idx="11">
                  <c:v>9.9920798352605793</c:v>
                </c:pt>
                <c:pt idx="12">
                  <c:v>10.3644576449477</c:v>
                </c:pt>
                <c:pt idx="13">
                  <c:v>7.6613391451749502</c:v>
                </c:pt>
                <c:pt idx="14">
                  <c:v>2.5408561452923801</c:v>
                </c:pt>
                <c:pt idx="15">
                  <c:v>-2.4626285319277499</c:v>
                </c:pt>
                <c:pt idx="16">
                  <c:v>-8.8865216416236699</c:v>
                </c:pt>
                <c:pt idx="17">
                  <c:v>-11.3616554671465</c:v>
                </c:pt>
                <c:pt idx="18">
                  <c:v>-12.5554379238318</c:v>
                </c:pt>
                <c:pt idx="19">
                  <c:v>-10.5333097094259</c:v>
                </c:pt>
                <c:pt idx="20">
                  <c:v>-7.9687403852070604</c:v>
                </c:pt>
                <c:pt idx="21">
                  <c:v>-4.9736725242656803</c:v>
                </c:pt>
                <c:pt idx="22">
                  <c:v>0.59553025097345202</c:v>
                </c:pt>
                <c:pt idx="23">
                  <c:v>4.3370630755520301</c:v>
                </c:pt>
                <c:pt idx="24">
                  <c:v>8.1940358384594703</c:v>
                </c:pt>
                <c:pt idx="25">
                  <c:v>10.1575539088056</c:v>
                </c:pt>
                <c:pt idx="26">
                  <c:v>8.3693849006277699</c:v>
                </c:pt>
                <c:pt idx="27">
                  <c:v>6.8393913511119502</c:v>
                </c:pt>
                <c:pt idx="28">
                  <c:v>5.9574205110774603</c:v>
                </c:pt>
                <c:pt idx="29">
                  <c:v>4.4725917396442396</c:v>
                </c:pt>
                <c:pt idx="30">
                  <c:v>3.6438948253091499</c:v>
                </c:pt>
                <c:pt idx="31">
                  <c:v>1.59594942705711</c:v>
                </c:pt>
                <c:pt idx="32">
                  <c:v>0.83403808579509597</c:v>
                </c:pt>
                <c:pt idx="33">
                  <c:v>2.7989674275604002</c:v>
                </c:pt>
                <c:pt idx="34">
                  <c:v>4.9580075296843296</c:v>
                </c:pt>
                <c:pt idx="35">
                  <c:v>8.0496619258568298</c:v>
                </c:pt>
                <c:pt idx="36">
                  <c:v>9.3183329959221499</c:v>
                </c:pt>
                <c:pt idx="37">
                  <c:v>9.1050166469160896</c:v>
                </c:pt>
                <c:pt idx="38">
                  <c:v>9.0088847193863408</c:v>
                </c:pt>
                <c:pt idx="39">
                  <c:v>7.8060096024167898</c:v>
                </c:pt>
                <c:pt idx="40">
                  <c:v>6.8679065583745702</c:v>
                </c:pt>
                <c:pt idx="41">
                  <c:v>5.4358788693785698</c:v>
                </c:pt>
                <c:pt idx="42">
                  <c:v>3.2019642088743701</c:v>
                </c:pt>
                <c:pt idx="43">
                  <c:v>2.9073258606885499</c:v>
                </c:pt>
                <c:pt idx="44">
                  <c:v>2.36910508726326</c:v>
                </c:pt>
                <c:pt idx="45">
                  <c:v>1.3735252998454599</c:v>
                </c:pt>
                <c:pt idx="46">
                  <c:v>2.1240066712449699</c:v>
                </c:pt>
                <c:pt idx="47">
                  <c:v>1.8040359834670501</c:v>
                </c:pt>
                <c:pt idx="48">
                  <c:v>2.0700328883729902</c:v>
                </c:pt>
                <c:pt idx="49">
                  <c:v>3.18888969538602</c:v>
                </c:pt>
                <c:pt idx="50">
                  <c:v>4.3806138623372703</c:v>
                </c:pt>
                <c:pt idx="51">
                  <c:v>6.0350592281237896</c:v>
                </c:pt>
                <c:pt idx="52">
                  <c:v>6.7688589840788396</c:v>
                </c:pt>
                <c:pt idx="53">
                  <c:v>6.1783394686862403</c:v>
                </c:pt>
                <c:pt idx="54">
                  <c:v>4.3118126179190996</c:v>
                </c:pt>
                <c:pt idx="55">
                  <c:v>2.06959616207571</c:v>
                </c:pt>
                <c:pt idx="56">
                  <c:v>0.69652723843336395</c:v>
                </c:pt>
                <c:pt idx="57">
                  <c:v>1.1161337337691</c:v>
                </c:pt>
                <c:pt idx="58">
                  <c:v>1.8877713075701399</c:v>
                </c:pt>
                <c:pt idx="59">
                  <c:v>2.7837577574237802</c:v>
                </c:pt>
                <c:pt idx="60">
                  <c:v>3.8479786526290201</c:v>
                </c:pt>
                <c:pt idx="61">
                  <c:v>4.00502910824616</c:v>
                </c:pt>
                <c:pt idx="62">
                  <c:v>4.0925843179228298</c:v>
                </c:pt>
                <c:pt idx="63">
                  <c:v>4.09000369691163</c:v>
                </c:pt>
                <c:pt idx="64">
                  <c:v>3.6170776228189299</c:v>
                </c:pt>
                <c:pt idx="65">
                  <c:v>3.1828321046982899</c:v>
                </c:pt>
                <c:pt idx="66">
                  <c:v>2.8140512471538299</c:v>
                </c:pt>
                <c:pt idx="67">
                  <c:v>2.5565891958917901</c:v>
                </c:pt>
                <c:pt idx="68">
                  <c:v>2.3971520558939399</c:v>
                </c:pt>
                <c:pt idx="69">
                  <c:v>2.29206570411981</c:v>
                </c:pt>
                <c:pt idx="70">
                  <c:v>2.2041721570034798</c:v>
                </c:pt>
                <c:pt idx="71">
                  <c:v>2.14525882535359</c:v>
                </c:pt>
                <c:pt idx="72">
                  <c:v>2.1226544810983601</c:v>
                </c:pt>
              </c:numCache>
            </c:numRef>
          </c:val>
          <c:smooth val="0"/>
          <c:extLst>
            <c:ext xmlns:c16="http://schemas.microsoft.com/office/drawing/2014/chart" uri="{C3380CC4-5D6E-409C-BE32-E72D297353CC}">
              <c16:uniqueId val="{00000000-E591-4CDD-A3A4-AD04AD96AB40}"/>
            </c:ext>
          </c:extLst>
        </c:ser>
        <c:dLbls>
          <c:showLegendKey val="0"/>
          <c:showVal val="0"/>
          <c:showCatName val="0"/>
          <c:showSerName val="0"/>
          <c:showPercent val="0"/>
          <c:showBubbleSize val="0"/>
        </c:dLbls>
        <c:smooth val="0"/>
        <c:axId val="644317296"/>
        <c:axId val="644316904"/>
      </c:lineChart>
      <c:dateAx>
        <c:axId val="644317296"/>
        <c:scaling>
          <c:orientation val="minMax"/>
        </c:scaling>
        <c:delete val="0"/>
        <c:axPos val="b"/>
        <c:title>
          <c:tx>
            <c:rich>
              <a:bodyPr/>
              <a:lstStyle/>
              <a:p>
                <a:pPr>
                  <a:defRPr/>
                </a:pPr>
                <a:r>
                  <a:rPr lang="en-NZ" b="1"/>
                  <a:t>Quarterly</a:t>
                </a:r>
              </a:p>
            </c:rich>
          </c:tx>
          <c:layout>
            <c:manualLayout>
              <c:xMode val="edge"/>
              <c:yMode val="edge"/>
              <c:x val="0.44499938190320065"/>
              <c:y val="0.93014189675376735"/>
            </c:manualLayout>
          </c:layout>
          <c:overlay val="0"/>
          <c:spPr>
            <a:noFill/>
            <a:ln w="25400">
              <a:noFill/>
            </a:ln>
          </c:spPr>
        </c:title>
        <c:numFmt formatCode="mmm\-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644316904"/>
        <c:crosses val="autoZero"/>
        <c:auto val="1"/>
        <c:lblOffset val="100"/>
        <c:baseTimeUnit val="months"/>
        <c:majorUnit val="3"/>
        <c:majorTimeUnit val="years"/>
        <c:minorUnit val="12"/>
        <c:minorTimeUnit val="days"/>
      </c:dateAx>
      <c:valAx>
        <c:axId val="644316904"/>
        <c:scaling>
          <c:orientation val="minMax"/>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noFill/>
          <a:ln w="9525">
            <a:solidFill>
              <a:schemeClr val="tx1"/>
            </a:solidFill>
          </a:ln>
        </c:spPr>
        <c:txPr>
          <a:bodyPr rot="0" vert="horz"/>
          <a:lstStyle/>
          <a:p>
            <a:pPr>
              <a:defRPr/>
            </a:pPr>
            <a:endParaRPr lang="en-US"/>
          </a:p>
        </c:txPr>
        <c:crossAx val="644317296"/>
        <c:crossesAt val="43525"/>
        <c:crossBetween val="between"/>
      </c:valAx>
      <c:spPr>
        <a:noFill/>
        <a:ln w="25400">
          <a:noFill/>
        </a:ln>
      </c:spPr>
    </c:plotArea>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42503277337467E-2"/>
          <c:y val="0.11073446327683679"/>
          <c:w val="0.87255484393380267"/>
          <c:h val="0.68776512064229645"/>
        </c:manualLayout>
      </c:layout>
      <c:lineChart>
        <c:grouping val="standard"/>
        <c:varyColors val="0"/>
        <c:ser>
          <c:idx val="1"/>
          <c:order val="0"/>
          <c:tx>
            <c:strRef>
              <c:f>'Data 1.11'!$C$4</c:f>
              <c:strCache>
                <c:ptCount val="1"/>
                <c:pt idx="0">
                  <c:v>90-day interest rate (HYEFU 2018)</c:v>
                </c:pt>
              </c:strCache>
            </c:strRef>
          </c:tx>
          <c:spPr>
            <a:ln w="38100">
              <a:solidFill>
                <a:srgbClr val="0083AC"/>
              </a:solidFill>
              <a:prstDash val="sysDash"/>
            </a:ln>
          </c:spPr>
          <c:marker>
            <c:symbol val="none"/>
          </c:marker>
          <c:cat>
            <c:numRef>
              <c:f>'Data 1.11'!$B$5:$B$77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1.11'!$C$5:$C$77</c:f>
              <c:numCache>
                <c:formatCode>#,##0.0</c:formatCode>
                <c:ptCount val="73"/>
                <c:pt idx="0">
                  <c:v>7.0434444444444404</c:v>
                </c:pt>
                <c:pt idx="1">
                  <c:v>7.0492756760148003</c:v>
                </c:pt>
                <c:pt idx="2">
                  <c:v>7.4910606060606</c:v>
                </c:pt>
                <c:pt idx="3">
                  <c:v>7.5525301296720002</c:v>
                </c:pt>
                <c:pt idx="4">
                  <c:v>7.4772682986237902</c:v>
                </c:pt>
                <c:pt idx="5">
                  <c:v>7.5116149068322899</c:v>
                </c:pt>
                <c:pt idx="6">
                  <c:v>7.6443191311612297</c:v>
                </c:pt>
                <c:pt idx="7">
                  <c:v>7.7752175894281104</c:v>
                </c:pt>
                <c:pt idx="8">
                  <c:v>8.1312890499194808</c:v>
                </c:pt>
                <c:pt idx="9">
                  <c:v>8.6554077733860293</c:v>
                </c:pt>
                <c:pt idx="10">
                  <c:v>8.7677830940988795</c:v>
                </c:pt>
                <c:pt idx="11">
                  <c:v>8.8240964912280706</c:v>
                </c:pt>
                <c:pt idx="12">
                  <c:v>8.7508268398268392</c:v>
                </c:pt>
                <c:pt idx="13">
                  <c:v>8.2021554049814895</c:v>
                </c:pt>
                <c:pt idx="14">
                  <c:v>6.3048015873015801</c:v>
                </c:pt>
                <c:pt idx="15">
                  <c:v>3.6739417862838901</c:v>
                </c:pt>
                <c:pt idx="16">
                  <c:v>2.9051984126984101</c:v>
                </c:pt>
                <c:pt idx="17">
                  <c:v>2.7730095990965502</c:v>
                </c:pt>
                <c:pt idx="18">
                  <c:v>2.7873015873015801</c:v>
                </c:pt>
                <c:pt idx="19">
                  <c:v>2.7250575896262301</c:v>
                </c:pt>
                <c:pt idx="20">
                  <c:v>2.8819206349206299</c:v>
                </c:pt>
                <c:pt idx="21">
                  <c:v>3.22136363636363</c:v>
                </c:pt>
                <c:pt idx="22">
                  <c:v>3.1758528138528099</c:v>
                </c:pt>
                <c:pt idx="23">
                  <c:v>3.0032536231883999</c:v>
                </c:pt>
                <c:pt idx="24">
                  <c:v>2.6525480367585601</c:v>
                </c:pt>
                <c:pt idx="25">
                  <c:v>2.8293333960725202</c:v>
                </c:pt>
                <c:pt idx="26">
                  <c:v>2.7144696969696902</c:v>
                </c:pt>
                <c:pt idx="27">
                  <c:v>2.7438484848484799</c:v>
                </c:pt>
                <c:pt idx="28">
                  <c:v>2.6430660225442799</c:v>
                </c:pt>
                <c:pt idx="29">
                  <c:v>2.65125691699604</c:v>
                </c:pt>
                <c:pt idx="30">
                  <c:v>2.64369218500797</c:v>
                </c:pt>
                <c:pt idx="31">
                  <c:v>2.65272389306599</c:v>
                </c:pt>
                <c:pt idx="32">
                  <c:v>2.64164912280701</c:v>
                </c:pt>
                <c:pt idx="33">
                  <c:v>2.64200294874207</c:v>
                </c:pt>
                <c:pt idx="34">
                  <c:v>2.6856139971139901</c:v>
                </c:pt>
                <c:pt idx="35">
                  <c:v>2.9555221386800299</c:v>
                </c:pt>
                <c:pt idx="36">
                  <c:v>3.37915948963317</c:v>
                </c:pt>
                <c:pt idx="37">
                  <c:v>3.6874270656879302</c:v>
                </c:pt>
                <c:pt idx="38">
                  <c:v>3.6738961038961002</c:v>
                </c:pt>
                <c:pt idx="39">
                  <c:v>3.6443165869218501</c:v>
                </c:pt>
                <c:pt idx="40">
                  <c:v>3.4970258980785198</c:v>
                </c:pt>
                <c:pt idx="41">
                  <c:v>2.9772793148880101</c:v>
                </c:pt>
                <c:pt idx="42">
                  <c:v>2.8444444444444401</c:v>
                </c:pt>
                <c:pt idx="43">
                  <c:v>2.5926583124477798</c:v>
                </c:pt>
                <c:pt idx="44">
                  <c:v>2.3619523809523799</c:v>
                </c:pt>
                <c:pt idx="45">
                  <c:v>2.2781517033690899</c:v>
                </c:pt>
                <c:pt idx="46">
                  <c:v>2.0845909090908998</c:v>
                </c:pt>
                <c:pt idx="47">
                  <c:v>1.9929809305873301</c:v>
                </c:pt>
                <c:pt idx="48">
                  <c:v>1.96634839443023</c:v>
                </c:pt>
                <c:pt idx="49">
                  <c:v>1.95106970324361</c:v>
                </c:pt>
                <c:pt idx="50">
                  <c:v>1.9147493734335801</c:v>
                </c:pt>
                <c:pt idx="51">
                  <c:v>1.9047117794486199</c:v>
                </c:pt>
                <c:pt idx="52">
                  <c:v>2.0132440884820699</c:v>
                </c:pt>
                <c:pt idx="53">
                  <c:v>1.92</c:v>
                </c:pt>
                <c:pt idx="54">
                  <c:v>1.95</c:v>
                </c:pt>
                <c:pt idx="55">
                  <c:v>1.97</c:v>
                </c:pt>
                <c:pt idx="56">
                  <c:v>1.97</c:v>
                </c:pt>
                <c:pt idx="57">
                  <c:v>1.97</c:v>
                </c:pt>
                <c:pt idx="58">
                  <c:v>2.02</c:v>
                </c:pt>
                <c:pt idx="59">
                  <c:v>2.0691090000000001</c:v>
                </c:pt>
                <c:pt idx="60">
                  <c:v>2.2815500000000002</c:v>
                </c:pt>
                <c:pt idx="61">
                  <c:v>2.4694259999999999</c:v>
                </c:pt>
                <c:pt idx="62">
                  <c:v>2.6208589999999998</c:v>
                </c:pt>
                <c:pt idx="63">
                  <c:v>2.7413129999999999</c:v>
                </c:pt>
                <c:pt idx="64">
                  <c:v>2.850339</c:v>
                </c:pt>
                <c:pt idx="65">
                  <c:v>2.9486119999999998</c:v>
                </c:pt>
                <c:pt idx="66">
                  <c:v>3.0225040000000001</c:v>
                </c:pt>
                <c:pt idx="67">
                  <c:v>3.073655</c:v>
                </c:pt>
                <c:pt idx="68">
                  <c:v>3.1112890000000002</c:v>
                </c:pt>
                <c:pt idx="69">
                  <c:v>3.1456719999999998</c:v>
                </c:pt>
                <c:pt idx="70">
                  <c:v>3.1780569999999999</c:v>
                </c:pt>
                <c:pt idx="71">
                  <c:v>3.207268</c:v>
                </c:pt>
                <c:pt idx="72">
                  <c:v>3.235338</c:v>
                </c:pt>
              </c:numCache>
            </c:numRef>
          </c:val>
          <c:smooth val="0"/>
          <c:extLst>
            <c:ext xmlns:c16="http://schemas.microsoft.com/office/drawing/2014/chart" uri="{C3380CC4-5D6E-409C-BE32-E72D297353CC}">
              <c16:uniqueId val="{00000000-BD4C-406E-8026-38C343A520DD}"/>
            </c:ext>
          </c:extLst>
        </c:ser>
        <c:ser>
          <c:idx val="0"/>
          <c:order val="1"/>
          <c:tx>
            <c:strRef>
              <c:f>'Data 1.11'!$D$4</c:f>
              <c:strCache>
                <c:ptCount val="1"/>
                <c:pt idx="0">
                  <c:v>90-day interest rate  (BEFU 2019)</c:v>
                </c:pt>
              </c:strCache>
            </c:strRef>
          </c:tx>
          <c:spPr>
            <a:ln w="38100">
              <a:solidFill>
                <a:srgbClr val="3E403A"/>
              </a:solidFill>
            </a:ln>
          </c:spPr>
          <c:marker>
            <c:symbol val="none"/>
          </c:marker>
          <c:cat>
            <c:numRef>
              <c:f>'Data 1.11'!$B$5:$B$77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1.11'!$D$5:$D$77</c:f>
              <c:numCache>
                <c:formatCode>#,##0.0</c:formatCode>
                <c:ptCount val="73"/>
                <c:pt idx="0">
                  <c:v>7.0434444444444404</c:v>
                </c:pt>
                <c:pt idx="1">
                  <c:v>7.0492756760148003</c:v>
                </c:pt>
                <c:pt idx="2">
                  <c:v>7.4910606060606</c:v>
                </c:pt>
                <c:pt idx="3">
                  <c:v>7.5525301296720002</c:v>
                </c:pt>
                <c:pt idx="4">
                  <c:v>7.4772682986237902</c:v>
                </c:pt>
                <c:pt idx="5">
                  <c:v>7.5116149068322899</c:v>
                </c:pt>
                <c:pt idx="6">
                  <c:v>7.6443191311612297</c:v>
                </c:pt>
                <c:pt idx="7">
                  <c:v>7.7752175894281104</c:v>
                </c:pt>
                <c:pt idx="8">
                  <c:v>8.1312890499194808</c:v>
                </c:pt>
                <c:pt idx="9">
                  <c:v>8.6554077733860293</c:v>
                </c:pt>
                <c:pt idx="10">
                  <c:v>8.7677830940988795</c:v>
                </c:pt>
                <c:pt idx="11">
                  <c:v>8.8240964912280706</c:v>
                </c:pt>
                <c:pt idx="12">
                  <c:v>8.7508268398268392</c:v>
                </c:pt>
                <c:pt idx="13">
                  <c:v>8.2021554049814895</c:v>
                </c:pt>
                <c:pt idx="14">
                  <c:v>6.3048015873015801</c:v>
                </c:pt>
                <c:pt idx="15">
                  <c:v>3.6739417862838901</c:v>
                </c:pt>
                <c:pt idx="16">
                  <c:v>2.9051984126984101</c:v>
                </c:pt>
                <c:pt idx="17">
                  <c:v>2.7730095990965502</c:v>
                </c:pt>
                <c:pt idx="18">
                  <c:v>2.7873015873015801</c:v>
                </c:pt>
                <c:pt idx="19">
                  <c:v>2.7250575896262301</c:v>
                </c:pt>
                <c:pt idx="20">
                  <c:v>2.8819206349206299</c:v>
                </c:pt>
                <c:pt idx="21">
                  <c:v>3.22136363636363</c:v>
                </c:pt>
                <c:pt idx="22">
                  <c:v>3.1758528138528099</c:v>
                </c:pt>
                <c:pt idx="23">
                  <c:v>3.0032536231883999</c:v>
                </c:pt>
                <c:pt idx="24">
                  <c:v>2.6525480367585601</c:v>
                </c:pt>
                <c:pt idx="25">
                  <c:v>2.8293333960725202</c:v>
                </c:pt>
                <c:pt idx="26">
                  <c:v>2.7144696969696902</c:v>
                </c:pt>
                <c:pt idx="27">
                  <c:v>2.7438484848484799</c:v>
                </c:pt>
                <c:pt idx="28">
                  <c:v>2.6430660225442799</c:v>
                </c:pt>
                <c:pt idx="29">
                  <c:v>2.65125691699604</c:v>
                </c:pt>
                <c:pt idx="30">
                  <c:v>2.64369218500797</c:v>
                </c:pt>
                <c:pt idx="31">
                  <c:v>2.65272389306599</c:v>
                </c:pt>
                <c:pt idx="32">
                  <c:v>2.64164912280701</c:v>
                </c:pt>
                <c:pt idx="33">
                  <c:v>2.64200294874207</c:v>
                </c:pt>
                <c:pt idx="34">
                  <c:v>2.6856139971139901</c:v>
                </c:pt>
                <c:pt idx="35">
                  <c:v>2.9555221386800299</c:v>
                </c:pt>
                <c:pt idx="36">
                  <c:v>3.37915948963317</c:v>
                </c:pt>
                <c:pt idx="37">
                  <c:v>3.6874270656879302</c:v>
                </c:pt>
                <c:pt idx="38">
                  <c:v>3.6738961038961002</c:v>
                </c:pt>
                <c:pt idx="39">
                  <c:v>3.6443165869218501</c:v>
                </c:pt>
                <c:pt idx="40">
                  <c:v>3.4970258980785198</c:v>
                </c:pt>
                <c:pt idx="41">
                  <c:v>2.9772793148880101</c:v>
                </c:pt>
                <c:pt idx="42">
                  <c:v>2.8444444444444401</c:v>
                </c:pt>
                <c:pt idx="43">
                  <c:v>2.5926583124477798</c:v>
                </c:pt>
                <c:pt idx="44">
                  <c:v>2.3619523809523799</c:v>
                </c:pt>
                <c:pt idx="45">
                  <c:v>2.2781517033690899</c:v>
                </c:pt>
                <c:pt idx="46">
                  <c:v>2.0845909090908998</c:v>
                </c:pt>
                <c:pt idx="47">
                  <c:v>1.9929809305873301</c:v>
                </c:pt>
                <c:pt idx="48">
                  <c:v>1.96634839443023</c:v>
                </c:pt>
                <c:pt idx="49">
                  <c:v>1.95106970324361</c:v>
                </c:pt>
                <c:pt idx="50">
                  <c:v>1.9147493734335801</c:v>
                </c:pt>
                <c:pt idx="51">
                  <c:v>1.9047117794486199</c:v>
                </c:pt>
                <c:pt idx="52">
                  <c:v>2.0132440884820699</c:v>
                </c:pt>
                <c:pt idx="53">
                  <c:v>1.9151805006587601</c:v>
                </c:pt>
                <c:pt idx="54">
                  <c:v>1.95182615629984</c:v>
                </c:pt>
                <c:pt idx="55">
                  <c:v>1.9</c:v>
                </c:pt>
                <c:pt idx="56">
                  <c:v>1.83</c:v>
                </c:pt>
                <c:pt idx="57">
                  <c:v>1.83</c:v>
                </c:pt>
                <c:pt idx="58">
                  <c:v>1.83</c:v>
                </c:pt>
                <c:pt idx="59">
                  <c:v>1.83</c:v>
                </c:pt>
                <c:pt idx="60">
                  <c:v>1.88</c:v>
                </c:pt>
                <c:pt idx="61">
                  <c:v>1.9780150000000001</c:v>
                </c:pt>
                <c:pt idx="62">
                  <c:v>2.0830769999999998</c:v>
                </c:pt>
                <c:pt idx="63">
                  <c:v>2.1888139999999998</c:v>
                </c:pt>
                <c:pt idx="64">
                  <c:v>2.2898179999999999</c:v>
                </c:pt>
                <c:pt idx="65">
                  <c:v>2.3781599999999998</c:v>
                </c:pt>
                <c:pt idx="66">
                  <c:v>2.4436149999999999</c:v>
                </c:pt>
                <c:pt idx="67">
                  <c:v>2.4868860000000002</c:v>
                </c:pt>
                <c:pt idx="68">
                  <c:v>2.5168010000000001</c:v>
                </c:pt>
                <c:pt idx="69">
                  <c:v>2.5453380000000001</c:v>
                </c:pt>
                <c:pt idx="70">
                  <c:v>2.5740259999999999</c:v>
                </c:pt>
                <c:pt idx="71">
                  <c:v>2.5949369999999998</c:v>
                </c:pt>
                <c:pt idx="72">
                  <c:v>2.6112009999999999</c:v>
                </c:pt>
              </c:numCache>
            </c:numRef>
          </c:val>
          <c:smooth val="0"/>
          <c:extLst>
            <c:ext xmlns:c16="http://schemas.microsoft.com/office/drawing/2014/chart" uri="{C3380CC4-5D6E-409C-BE32-E72D297353CC}">
              <c16:uniqueId val="{00000001-BD4C-406E-8026-38C343A520DD}"/>
            </c:ext>
          </c:extLst>
        </c:ser>
        <c:dLbls>
          <c:showLegendKey val="0"/>
          <c:showVal val="0"/>
          <c:showCatName val="0"/>
          <c:showSerName val="0"/>
          <c:showPercent val="0"/>
          <c:showBubbleSize val="0"/>
        </c:dLbls>
        <c:marker val="1"/>
        <c:smooth val="0"/>
        <c:axId val="644312592"/>
        <c:axId val="644312984"/>
      </c:lineChart>
      <c:lineChart>
        <c:grouping val="standard"/>
        <c:varyColors val="0"/>
        <c:ser>
          <c:idx val="2"/>
          <c:order val="2"/>
          <c:tx>
            <c:strRef>
              <c:f>'Data 1.11'!$E$4</c:f>
              <c:strCache>
                <c:ptCount val="1"/>
                <c:pt idx="0">
                  <c:v>Exchange rate (TWI, RHS)</c:v>
                </c:pt>
              </c:strCache>
            </c:strRef>
          </c:tx>
          <c:spPr>
            <a:ln w="38100">
              <a:solidFill>
                <a:srgbClr val="67A854"/>
              </a:solidFill>
            </a:ln>
          </c:spPr>
          <c:marker>
            <c:symbol val="none"/>
          </c:marker>
          <c:cat>
            <c:numRef>
              <c:f>'Data 1.11'!$B$5:$B$77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1.11'!$E$5:$E$77</c:f>
              <c:numCache>
                <c:formatCode>0.0</c:formatCode>
                <c:ptCount val="73"/>
                <c:pt idx="0">
                  <c:v>76.054384559884497</c:v>
                </c:pt>
                <c:pt idx="1">
                  <c:v>74.548761842022699</c:v>
                </c:pt>
                <c:pt idx="2">
                  <c:v>76.143803030303005</c:v>
                </c:pt>
                <c:pt idx="3">
                  <c:v>72.375426773455303</c:v>
                </c:pt>
                <c:pt idx="4">
                  <c:v>66.7282450371453</c:v>
                </c:pt>
                <c:pt idx="5">
                  <c:v>67.570565907522393</c:v>
                </c:pt>
                <c:pt idx="6">
                  <c:v>71.070935292777406</c:v>
                </c:pt>
                <c:pt idx="7">
                  <c:v>72.628877876509407</c:v>
                </c:pt>
                <c:pt idx="8">
                  <c:v>75.696008051529702</c:v>
                </c:pt>
                <c:pt idx="9">
                  <c:v>74.916063899868206</c:v>
                </c:pt>
                <c:pt idx="10">
                  <c:v>74.705071770334897</c:v>
                </c:pt>
                <c:pt idx="11">
                  <c:v>75.647667502088495</c:v>
                </c:pt>
                <c:pt idx="12">
                  <c:v>72.998310966810905</c:v>
                </c:pt>
                <c:pt idx="13">
                  <c:v>69.100496267018002</c:v>
                </c:pt>
                <c:pt idx="14">
                  <c:v>62.160633477633397</c:v>
                </c:pt>
                <c:pt idx="15">
                  <c:v>58.009539074960102</c:v>
                </c:pt>
                <c:pt idx="16">
                  <c:v>62.274039682539602</c:v>
                </c:pt>
                <c:pt idx="17">
                  <c:v>66.673933120019996</c:v>
                </c:pt>
                <c:pt idx="18">
                  <c:v>69.271269841269799</c:v>
                </c:pt>
                <c:pt idx="19">
                  <c:v>68.165676964149498</c:v>
                </c:pt>
                <c:pt idx="20">
                  <c:v>68.593619047619001</c:v>
                </c:pt>
                <c:pt idx="21">
                  <c:v>68.938484848484805</c:v>
                </c:pt>
                <c:pt idx="22">
                  <c:v>69.728887445887395</c:v>
                </c:pt>
                <c:pt idx="23">
                  <c:v>68.948758581235694</c:v>
                </c:pt>
                <c:pt idx="24">
                  <c:v>70.820378977747396</c:v>
                </c:pt>
                <c:pt idx="25">
                  <c:v>73.769340924775705</c:v>
                </c:pt>
                <c:pt idx="26">
                  <c:v>70.577636363636302</c:v>
                </c:pt>
                <c:pt idx="27">
                  <c:v>73.519272727272707</c:v>
                </c:pt>
                <c:pt idx="28">
                  <c:v>72.398381642512007</c:v>
                </c:pt>
                <c:pt idx="29">
                  <c:v>73.485220685111997</c:v>
                </c:pt>
                <c:pt idx="30">
                  <c:v>74.214362041467297</c:v>
                </c:pt>
                <c:pt idx="31">
                  <c:v>75.934545112781905</c:v>
                </c:pt>
                <c:pt idx="32">
                  <c:v>76.250688024408802</c:v>
                </c:pt>
                <c:pt idx="33">
                  <c:v>75.974641759206904</c:v>
                </c:pt>
                <c:pt idx="34">
                  <c:v>78.187718614718605</c:v>
                </c:pt>
                <c:pt idx="35">
                  <c:v>80.042539682539598</c:v>
                </c:pt>
                <c:pt idx="36">
                  <c:v>81.516369218500799</c:v>
                </c:pt>
                <c:pt idx="37">
                  <c:v>80.109818370035697</c:v>
                </c:pt>
                <c:pt idx="38">
                  <c:v>77.476274891774807</c:v>
                </c:pt>
                <c:pt idx="39">
                  <c:v>77.871019138755898</c:v>
                </c:pt>
                <c:pt idx="40">
                  <c:v>76.209039264828704</c:v>
                </c:pt>
                <c:pt idx="41">
                  <c:v>69.834458560762897</c:v>
                </c:pt>
                <c:pt idx="42">
                  <c:v>72.135873015873003</c:v>
                </c:pt>
                <c:pt idx="43">
                  <c:v>72.155616541353297</c:v>
                </c:pt>
                <c:pt idx="44">
                  <c:v>73.629818181818095</c:v>
                </c:pt>
                <c:pt idx="45">
                  <c:v>76.9701257920823</c:v>
                </c:pt>
                <c:pt idx="46">
                  <c:v>77.640893939393905</c:v>
                </c:pt>
                <c:pt idx="47">
                  <c:v>77.959519450800897</c:v>
                </c:pt>
                <c:pt idx="48">
                  <c:v>76.476900093370602</c:v>
                </c:pt>
                <c:pt idx="49">
                  <c:v>77.1162663906142</c:v>
                </c:pt>
                <c:pt idx="50">
                  <c:v>73.773942811574301</c:v>
                </c:pt>
                <c:pt idx="51">
                  <c:v>74.907101086048399</c:v>
                </c:pt>
                <c:pt idx="52">
                  <c:v>73.794486651411106</c:v>
                </c:pt>
                <c:pt idx="53">
                  <c:v>72.357346508563893</c:v>
                </c:pt>
                <c:pt idx="54">
                  <c:v>73.501012759170607</c:v>
                </c:pt>
                <c:pt idx="55">
                  <c:v>73.989999999999995</c:v>
                </c:pt>
                <c:pt idx="56">
                  <c:v>73.7</c:v>
                </c:pt>
                <c:pt idx="57">
                  <c:v>73.7</c:v>
                </c:pt>
                <c:pt idx="58">
                  <c:v>73.7</c:v>
                </c:pt>
                <c:pt idx="59">
                  <c:v>73.7</c:v>
                </c:pt>
                <c:pt idx="60">
                  <c:v>73.691779999999994</c:v>
                </c:pt>
                <c:pt idx="61">
                  <c:v>73.69117</c:v>
                </c:pt>
                <c:pt idx="62">
                  <c:v>73.688500000000005</c:v>
                </c:pt>
                <c:pt idx="63">
                  <c:v>73.711950000000002</c:v>
                </c:pt>
                <c:pt idx="64">
                  <c:v>73.750110000000006</c:v>
                </c:pt>
                <c:pt idx="65">
                  <c:v>73.847629999999995</c:v>
                </c:pt>
                <c:pt idx="66">
                  <c:v>73.903949999999995</c:v>
                </c:pt>
                <c:pt idx="67">
                  <c:v>73.958359999999999</c:v>
                </c:pt>
                <c:pt idx="68">
                  <c:v>74.010499999999894</c:v>
                </c:pt>
                <c:pt idx="69">
                  <c:v>74.059600000000003</c:v>
                </c:pt>
                <c:pt idx="70">
                  <c:v>74.101370000000003</c:v>
                </c:pt>
                <c:pt idx="71">
                  <c:v>74.131029999999996</c:v>
                </c:pt>
                <c:pt idx="72">
                  <c:v>74.079499999999996</c:v>
                </c:pt>
              </c:numCache>
            </c:numRef>
          </c:val>
          <c:smooth val="0"/>
          <c:extLst>
            <c:ext xmlns:c16="http://schemas.microsoft.com/office/drawing/2014/chart" uri="{C3380CC4-5D6E-409C-BE32-E72D297353CC}">
              <c16:uniqueId val="{00000002-BD4C-406E-8026-38C343A520DD}"/>
            </c:ext>
          </c:extLst>
        </c:ser>
        <c:dLbls>
          <c:showLegendKey val="0"/>
          <c:showVal val="0"/>
          <c:showCatName val="0"/>
          <c:showSerName val="0"/>
          <c:showPercent val="0"/>
          <c:showBubbleSize val="0"/>
        </c:dLbls>
        <c:marker val="1"/>
        <c:smooth val="0"/>
        <c:axId val="644310632"/>
        <c:axId val="644314160"/>
      </c:lineChart>
      <c:dateAx>
        <c:axId val="644312592"/>
        <c:scaling>
          <c:orientation val="minMax"/>
        </c:scaling>
        <c:delete val="0"/>
        <c:axPos val="b"/>
        <c:title>
          <c:tx>
            <c:rich>
              <a:bodyPr/>
              <a:lstStyle/>
              <a:p>
                <a:pPr>
                  <a:defRPr/>
                </a:pPr>
                <a:r>
                  <a:rPr lang="en-NZ" b="1"/>
                  <a:t>Quarterly</a:t>
                </a:r>
              </a:p>
            </c:rich>
          </c:tx>
          <c:layout>
            <c:manualLayout>
              <c:xMode val="edge"/>
              <c:yMode val="edge"/>
              <c:x val="0.44499946532540857"/>
              <c:y val="0.86103725515620777"/>
            </c:manualLayout>
          </c:layout>
          <c:overlay val="0"/>
          <c:spPr>
            <a:noFill/>
            <a:ln w="25400">
              <a:noFill/>
            </a:ln>
          </c:spPr>
        </c:title>
        <c:numFmt formatCode="mmm\-yy" sourceLinked="0"/>
        <c:majorTickMark val="out"/>
        <c:minorTickMark val="none"/>
        <c:tickLblPos val="low"/>
        <c:spPr>
          <a:ln w="3175">
            <a:solidFill>
              <a:sysClr val="window" lastClr="FFFFFF">
                <a:lumMod val="50000"/>
              </a:sysClr>
            </a:solidFill>
            <a:prstDash val="solid"/>
          </a:ln>
        </c:spPr>
        <c:txPr>
          <a:bodyPr rot="0" vert="horz"/>
          <a:lstStyle/>
          <a:p>
            <a:pPr>
              <a:defRPr/>
            </a:pPr>
            <a:endParaRPr lang="en-US"/>
          </a:p>
        </c:txPr>
        <c:crossAx val="644312984"/>
        <c:crosses val="autoZero"/>
        <c:auto val="1"/>
        <c:lblOffset val="100"/>
        <c:baseTimeUnit val="months"/>
        <c:majorUnit val="3"/>
        <c:majorTimeUnit val="years"/>
        <c:minorUnit val="12"/>
        <c:minorTimeUnit val="days"/>
      </c:dateAx>
      <c:valAx>
        <c:axId val="644312984"/>
        <c:scaling>
          <c:orientation val="minMax"/>
          <c:max val="9"/>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ysClr val="windowText" lastClr="000000"/>
            </a:solidFill>
          </a:ln>
        </c:spPr>
        <c:txPr>
          <a:bodyPr rot="0" vert="horz"/>
          <a:lstStyle/>
          <a:p>
            <a:pPr>
              <a:defRPr/>
            </a:pPr>
            <a:endParaRPr lang="en-US"/>
          </a:p>
        </c:txPr>
        <c:crossAx val="644312592"/>
        <c:crossesAt val="43617"/>
        <c:crossBetween val="between"/>
        <c:majorUnit val="3"/>
      </c:valAx>
      <c:valAx>
        <c:axId val="644314160"/>
        <c:scaling>
          <c:orientation val="minMax"/>
          <c:max val="85"/>
          <c:min val="55"/>
        </c:scaling>
        <c:delete val="0"/>
        <c:axPos val="r"/>
        <c:numFmt formatCode="0" sourceLinked="0"/>
        <c:majorTickMark val="out"/>
        <c:minorTickMark val="none"/>
        <c:tickLblPos val="nextTo"/>
        <c:spPr>
          <a:ln>
            <a:noFill/>
          </a:ln>
        </c:spPr>
        <c:crossAx val="644310632"/>
        <c:crosses val="max"/>
        <c:crossBetween val="between"/>
        <c:majorUnit val="10"/>
      </c:valAx>
      <c:dateAx>
        <c:axId val="644310632"/>
        <c:scaling>
          <c:orientation val="minMax"/>
        </c:scaling>
        <c:delete val="1"/>
        <c:axPos val="b"/>
        <c:numFmt formatCode="mmm\-yy" sourceLinked="1"/>
        <c:majorTickMark val="out"/>
        <c:minorTickMark val="none"/>
        <c:tickLblPos val="nextTo"/>
        <c:crossAx val="644314160"/>
        <c:crosses val="autoZero"/>
        <c:auto val="1"/>
        <c:lblOffset val="100"/>
        <c:baseTimeUnit val="days"/>
      </c:dateAx>
      <c:spPr>
        <a:noFill/>
        <a:ln w="25400">
          <a:noFill/>
        </a:ln>
      </c:spPr>
    </c:plotArea>
    <c:legend>
      <c:legendPos val="b"/>
      <c:layout>
        <c:manualLayout>
          <c:xMode val="edge"/>
          <c:yMode val="edge"/>
          <c:x val="4.8676753711131691E-2"/>
          <c:y val="0.90269514022401054"/>
          <c:w val="0.91156348114677732"/>
          <c:h val="9.4271640989272126E-2"/>
        </c:manualLayout>
      </c:layout>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977899637825E-2"/>
          <c:y val="8.3931089020526761E-2"/>
          <c:w val="0.91798831712967877"/>
          <c:h val="0.70317357280432369"/>
        </c:manualLayout>
      </c:layout>
      <c:barChart>
        <c:barDir val="col"/>
        <c:grouping val="clustered"/>
        <c:varyColors val="0"/>
        <c:ser>
          <c:idx val="0"/>
          <c:order val="0"/>
          <c:tx>
            <c:strRef>
              <c:f>'Data 1.12'!$C$4</c:f>
              <c:strCache>
                <c:ptCount val="1"/>
                <c:pt idx="0">
                  <c:v>Monthly % change</c:v>
                </c:pt>
              </c:strCache>
            </c:strRef>
          </c:tx>
          <c:spPr>
            <a:solidFill>
              <a:srgbClr val="3E403A"/>
            </a:solidFill>
            <a:ln>
              <a:solidFill>
                <a:srgbClr val="3E403A"/>
              </a:solidFill>
            </a:ln>
            <a:effectLst/>
          </c:spPr>
          <c:invertIfNegative val="0"/>
          <c:cat>
            <c:numRef>
              <c:f>'Data 1.12'!$B$5:$B$73</c:f>
              <c:numCache>
                <c:formatCode>mmm\-yy</c:formatCode>
                <c:ptCount val="69"/>
                <c:pt idx="0">
                  <c:v>41426</c:v>
                </c:pt>
                <c:pt idx="1">
                  <c:v>41456</c:v>
                </c:pt>
                <c:pt idx="2">
                  <c:v>41487</c:v>
                </c:pt>
                <c:pt idx="3">
                  <c:v>41518</c:v>
                </c:pt>
                <c:pt idx="4">
                  <c:v>41548</c:v>
                </c:pt>
                <c:pt idx="5">
                  <c:v>41579</c:v>
                </c:pt>
                <c:pt idx="6">
                  <c:v>41609</c:v>
                </c:pt>
                <c:pt idx="7">
                  <c:v>41640</c:v>
                </c:pt>
                <c:pt idx="8">
                  <c:v>41671</c:v>
                </c:pt>
                <c:pt idx="9">
                  <c:v>41699</c:v>
                </c:pt>
                <c:pt idx="10">
                  <c:v>41730</c:v>
                </c:pt>
                <c:pt idx="11">
                  <c:v>41760</c:v>
                </c:pt>
                <c:pt idx="12">
                  <c:v>41791</c:v>
                </c:pt>
                <c:pt idx="13">
                  <c:v>41821</c:v>
                </c:pt>
                <c:pt idx="14">
                  <c:v>41852</c:v>
                </c:pt>
                <c:pt idx="15">
                  <c:v>41883</c:v>
                </c:pt>
                <c:pt idx="16">
                  <c:v>41913</c:v>
                </c:pt>
                <c:pt idx="17">
                  <c:v>41944</c:v>
                </c:pt>
                <c:pt idx="18">
                  <c:v>41974</c:v>
                </c:pt>
                <c:pt idx="19">
                  <c:v>42005</c:v>
                </c:pt>
                <c:pt idx="20">
                  <c:v>42036</c:v>
                </c:pt>
                <c:pt idx="21">
                  <c:v>42064</c:v>
                </c:pt>
                <c:pt idx="22">
                  <c:v>42095</c:v>
                </c:pt>
                <c:pt idx="23">
                  <c:v>42125</c:v>
                </c:pt>
                <c:pt idx="24">
                  <c:v>42156</c:v>
                </c:pt>
                <c:pt idx="25">
                  <c:v>42186</c:v>
                </c:pt>
                <c:pt idx="26">
                  <c:v>42217</c:v>
                </c:pt>
                <c:pt idx="27">
                  <c:v>42248</c:v>
                </c:pt>
                <c:pt idx="28">
                  <c:v>42278</c:v>
                </c:pt>
                <c:pt idx="29">
                  <c:v>42309</c:v>
                </c:pt>
                <c:pt idx="30">
                  <c:v>42339</c:v>
                </c:pt>
                <c:pt idx="31">
                  <c:v>42370</c:v>
                </c:pt>
                <c:pt idx="32">
                  <c:v>42401</c:v>
                </c:pt>
                <c:pt idx="33">
                  <c:v>42430</c:v>
                </c:pt>
                <c:pt idx="34">
                  <c:v>42461</c:v>
                </c:pt>
                <c:pt idx="35">
                  <c:v>42491</c:v>
                </c:pt>
                <c:pt idx="36">
                  <c:v>42522</c:v>
                </c:pt>
                <c:pt idx="37">
                  <c:v>42552</c:v>
                </c:pt>
                <c:pt idx="38">
                  <c:v>42583</c:v>
                </c:pt>
                <c:pt idx="39">
                  <c:v>42614</c:v>
                </c:pt>
                <c:pt idx="40">
                  <c:v>42644</c:v>
                </c:pt>
                <c:pt idx="41">
                  <c:v>42675</c:v>
                </c:pt>
                <c:pt idx="42">
                  <c:v>42705</c:v>
                </c:pt>
                <c:pt idx="43">
                  <c:v>42736</c:v>
                </c:pt>
                <c:pt idx="44">
                  <c:v>42767</c:v>
                </c:pt>
                <c:pt idx="45">
                  <c:v>42795</c:v>
                </c:pt>
                <c:pt idx="46">
                  <c:v>42826</c:v>
                </c:pt>
                <c:pt idx="47">
                  <c:v>42856</c:v>
                </c:pt>
                <c:pt idx="48">
                  <c:v>42887</c:v>
                </c:pt>
                <c:pt idx="49">
                  <c:v>42917</c:v>
                </c:pt>
                <c:pt idx="50">
                  <c:v>42948</c:v>
                </c:pt>
                <c:pt idx="51">
                  <c:v>42979</c:v>
                </c:pt>
                <c:pt idx="52">
                  <c:v>43009</c:v>
                </c:pt>
                <c:pt idx="53">
                  <c:v>43040</c:v>
                </c:pt>
                <c:pt idx="54">
                  <c:v>43070</c:v>
                </c:pt>
                <c:pt idx="55">
                  <c:v>43101</c:v>
                </c:pt>
                <c:pt idx="56">
                  <c:v>43132</c:v>
                </c:pt>
                <c:pt idx="57">
                  <c:v>43160</c:v>
                </c:pt>
                <c:pt idx="58">
                  <c:v>43191</c:v>
                </c:pt>
                <c:pt idx="59">
                  <c:v>43221</c:v>
                </c:pt>
                <c:pt idx="60">
                  <c:v>43252</c:v>
                </c:pt>
                <c:pt idx="61">
                  <c:v>43282</c:v>
                </c:pt>
                <c:pt idx="62">
                  <c:v>43313</c:v>
                </c:pt>
                <c:pt idx="63">
                  <c:v>43344</c:v>
                </c:pt>
                <c:pt idx="64">
                  <c:v>43374</c:v>
                </c:pt>
                <c:pt idx="65">
                  <c:v>43405</c:v>
                </c:pt>
                <c:pt idx="66">
                  <c:v>43435</c:v>
                </c:pt>
                <c:pt idx="67">
                  <c:v>43466</c:v>
                </c:pt>
                <c:pt idx="68">
                  <c:v>43497</c:v>
                </c:pt>
              </c:numCache>
            </c:numRef>
          </c:cat>
          <c:val>
            <c:numRef>
              <c:f>'Data 1.12'!$C$5:$C$73</c:f>
              <c:numCache>
                <c:formatCode>0.0</c:formatCode>
                <c:ptCount val="69"/>
                <c:pt idx="0">
                  <c:v>-0.87638376383764005</c:v>
                </c:pt>
                <c:pt idx="1">
                  <c:v>1.02373196835736</c:v>
                </c:pt>
                <c:pt idx="2">
                  <c:v>0.46061722708430303</c:v>
                </c:pt>
                <c:pt idx="3">
                  <c:v>-0.44016506189821197</c:v>
                </c:pt>
                <c:pt idx="4">
                  <c:v>1.1421202910564701</c:v>
                </c:pt>
                <c:pt idx="5">
                  <c:v>0.27319916218924101</c:v>
                </c:pt>
                <c:pt idx="6">
                  <c:v>-0.74470983561891702</c:v>
                </c:pt>
                <c:pt idx="7">
                  <c:v>1.27184554854058</c:v>
                </c:pt>
                <c:pt idx="8">
                  <c:v>-0.39754246476328903</c:v>
                </c:pt>
                <c:pt idx="9">
                  <c:v>-0.11792452830188201</c:v>
                </c:pt>
                <c:pt idx="10">
                  <c:v>0.744709835618939</c:v>
                </c:pt>
                <c:pt idx="11">
                  <c:v>-0.23438204272965199</c:v>
                </c:pt>
                <c:pt idx="12">
                  <c:v>-1.8071744826964001E-2</c:v>
                </c:pt>
                <c:pt idx="13">
                  <c:v>1.0031631269769401</c:v>
                </c:pt>
                <c:pt idx="14">
                  <c:v>-0.27738010021475201</c:v>
                </c:pt>
                <c:pt idx="15">
                  <c:v>1.6958277254374099</c:v>
                </c:pt>
                <c:pt idx="16">
                  <c:v>-0.105876124933834</c:v>
                </c:pt>
                <c:pt idx="17">
                  <c:v>-0.25613849143259998</c:v>
                </c:pt>
                <c:pt idx="18">
                  <c:v>0.72611352165057297</c:v>
                </c:pt>
                <c:pt idx="19">
                  <c:v>0.44835164835166302</c:v>
                </c:pt>
                <c:pt idx="20">
                  <c:v>-0.122527568702957</c:v>
                </c:pt>
                <c:pt idx="21">
                  <c:v>-1.1303890641430101</c:v>
                </c:pt>
                <c:pt idx="22">
                  <c:v>0.31906407870247999</c:v>
                </c:pt>
                <c:pt idx="23">
                  <c:v>-1.2898665959890401</c:v>
                </c:pt>
                <c:pt idx="24">
                  <c:v>1.57522599122885</c:v>
                </c:pt>
                <c:pt idx="25">
                  <c:v>0.47581284694686499</c:v>
                </c:pt>
                <c:pt idx="26">
                  <c:v>-0.280627904937302</c:v>
                </c:pt>
                <c:pt idx="27">
                  <c:v>0.45730366722365101</c:v>
                </c:pt>
                <c:pt idx="28">
                  <c:v>0.63906154250195002</c:v>
                </c:pt>
                <c:pt idx="29">
                  <c:v>-0.94815588030618903</c:v>
                </c:pt>
                <c:pt idx="30">
                  <c:v>0.91332220953719201</c:v>
                </c:pt>
                <c:pt idx="31">
                  <c:v>-0.91375859368201195</c:v>
                </c:pt>
                <c:pt idx="32">
                  <c:v>1.58967152643596</c:v>
                </c:pt>
                <c:pt idx="33">
                  <c:v>-1.82415492348924</c:v>
                </c:pt>
                <c:pt idx="34">
                  <c:v>1.2680521310320401</c:v>
                </c:pt>
                <c:pt idx="35">
                  <c:v>-0.75652173913043297</c:v>
                </c:pt>
                <c:pt idx="36">
                  <c:v>1.06895645316744</c:v>
                </c:pt>
                <c:pt idx="37">
                  <c:v>-0.92761161681836901</c:v>
                </c:pt>
                <c:pt idx="38">
                  <c:v>1.68883444172207</c:v>
                </c:pt>
                <c:pt idx="39">
                  <c:v>-0.23233800877721</c:v>
                </c:pt>
                <c:pt idx="40">
                  <c:v>-0.405382094186645</c:v>
                </c:pt>
                <c:pt idx="41">
                  <c:v>1.9398978089546901</c:v>
                </c:pt>
                <c:pt idx="42">
                  <c:v>1.027950046725</c:v>
                </c:pt>
                <c:pt idx="43">
                  <c:v>-0.36999663639420899</c:v>
                </c:pt>
                <c:pt idx="44">
                  <c:v>-0.28696826468602699</c:v>
                </c:pt>
                <c:pt idx="45">
                  <c:v>2.4123920771965399</c:v>
                </c:pt>
                <c:pt idx="46">
                  <c:v>-1.8265972394412699</c:v>
                </c:pt>
                <c:pt idx="47">
                  <c:v>1.63327159454453</c:v>
                </c:pt>
                <c:pt idx="48">
                  <c:v>-0.26507620941019699</c:v>
                </c:pt>
                <c:pt idx="49">
                  <c:v>0.19933554817275201</c:v>
                </c:pt>
                <c:pt idx="50">
                  <c:v>0.92838196286473196</c:v>
                </c:pt>
                <c:pt idx="51">
                  <c:v>0.43528252299605003</c:v>
                </c:pt>
                <c:pt idx="52">
                  <c:v>-1.25112437648213</c:v>
                </c:pt>
                <c:pt idx="53">
                  <c:v>2.76581649552831</c:v>
                </c:pt>
                <c:pt idx="54">
                  <c:v>0.354552780016126</c:v>
                </c:pt>
                <c:pt idx="55">
                  <c:v>0.52192066805845005</c:v>
                </c:pt>
                <c:pt idx="56">
                  <c:v>-0.61506510104640799</c:v>
                </c:pt>
                <c:pt idx="57">
                  <c:v>-0.81176659701013199</c:v>
                </c:pt>
                <c:pt idx="58">
                  <c:v>0.526699619155657</c:v>
                </c:pt>
                <c:pt idx="59">
                  <c:v>0.81412219893599502</c:v>
                </c:pt>
                <c:pt idx="60">
                  <c:v>-0.26385224274406699</c:v>
                </c:pt>
                <c:pt idx="61">
                  <c:v>1.33076799743467</c:v>
                </c:pt>
                <c:pt idx="62">
                  <c:v>0.37183544303798199</c:v>
                </c:pt>
                <c:pt idx="63">
                  <c:v>-0.99314258689997503</c:v>
                </c:pt>
                <c:pt idx="64">
                  <c:v>1.52057957169013</c:v>
                </c:pt>
                <c:pt idx="65">
                  <c:v>-1.81932245922207</c:v>
                </c:pt>
                <c:pt idx="66">
                  <c:v>-2.02076677316294</c:v>
                </c:pt>
                <c:pt idx="67">
                  <c:v>2.1113556696828999</c:v>
                </c:pt>
                <c:pt idx="68">
                  <c:v>-1.72441322050136</c:v>
                </c:pt>
              </c:numCache>
            </c:numRef>
          </c:val>
          <c:extLst>
            <c:ext xmlns:c16="http://schemas.microsoft.com/office/drawing/2014/chart" uri="{C3380CC4-5D6E-409C-BE32-E72D297353CC}">
              <c16:uniqueId val="{00000000-B905-462A-91AE-6B6EEC86C7A6}"/>
            </c:ext>
          </c:extLst>
        </c:ser>
        <c:dLbls>
          <c:showLegendKey val="0"/>
          <c:showVal val="0"/>
          <c:showCatName val="0"/>
          <c:showSerName val="0"/>
          <c:showPercent val="0"/>
          <c:showBubbleSize val="0"/>
        </c:dLbls>
        <c:gapWidth val="150"/>
        <c:axId val="771896936"/>
        <c:axId val="771900544"/>
      </c:barChart>
      <c:lineChart>
        <c:grouping val="standard"/>
        <c:varyColors val="0"/>
        <c:ser>
          <c:idx val="1"/>
          <c:order val="1"/>
          <c:tx>
            <c:strRef>
              <c:f>'Data 1.12'!$D$4</c:f>
              <c:strCache>
                <c:ptCount val="1"/>
                <c:pt idx="0">
                  <c:v>Annual average % change</c:v>
                </c:pt>
              </c:strCache>
            </c:strRef>
          </c:tx>
          <c:spPr>
            <a:ln w="28575" cap="rnd">
              <a:solidFill>
                <a:srgbClr val="0083AC"/>
              </a:solidFill>
              <a:round/>
            </a:ln>
            <a:effectLst/>
          </c:spPr>
          <c:marker>
            <c:symbol val="none"/>
          </c:marker>
          <c:cat>
            <c:numRef>
              <c:f>'Data 1.12'!$B$5:$B$73</c:f>
              <c:numCache>
                <c:formatCode>mmm\-yy</c:formatCode>
                <c:ptCount val="69"/>
                <c:pt idx="0">
                  <c:v>41426</c:v>
                </c:pt>
                <c:pt idx="1">
                  <c:v>41456</c:v>
                </c:pt>
                <c:pt idx="2">
                  <c:v>41487</c:v>
                </c:pt>
                <c:pt idx="3">
                  <c:v>41518</c:v>
                </c:pt>
                <c:pt idx="4">
                  <c:v>41548</c:v>
                </c:pt>
                <c:pt idx="5">
                  <c:v>41579</c:v>
                </c:pt>
                <c:pt idx="6">
                  <c:v>41609</c:v>
                </c:pt>
                <c:pt idx="7">
                  <c:v>41640</c:v>
                </c:pt>
                <c:pt idx="8">
                  <c:v>41671</c:v>
                </c:pt>
                <c:pt idx="9">
                  <c:v>41699</c:v>
                </c:pt>
                <c:pt idx="10">
                  <c:v>41730</c:v>
                </c:pt>
                <c:pt idx="11">
                  <c:v>41760</c:v>
                </c:pt>
                <c:pt idx="12">
                  <c:v>41791</c:v>
                </c:pt>
                <c:pt idx="13">
                  <c:v>41821</c:v>
                </c:pt>
                <c:pt idx="14">
                  <c:v>41852</c:v>
                </c:pt>
                <c:pt idx="15">
                  <c:v>41883</c:v>
                </c:pt>
                <c:pt idx="16">
                  <c:v>41913</c:v>
                </c:pt>
                <c:pt idx="17">
                  <c:v>41944</c:v>
                </c:pt>
                <c:pt idx="18">
                  <c:v>41974</c:v>
                </c:pt>
                <c:pt idx="19">
                  <c:v>42005</c:v>
                </c:pt>
                <c:pt idx="20">
                  <c:v>42036</c:v>
                </c:pt>
                <c:pt idx="21">
                  <c:v>42064</c:v>
                </c:pt>
                <c:pt idx="22">
                  <c:v>42095</c:v>
                </c:pt>
                <c:pt idx="23">
                  <c:v>42125</c:v>
                </c:pt>
                <c:pt idx="24">
                  <c:v>42156</c:v>
                </c:pt>
                <c:pt idx="25">
                  <c:v>42186</c:v>
                </c:pt>
                <c:pt idx="26">
                  <c:v>42217</c:v>
                </c:pt>
                <c:pt idx="27">
                  <c:v>42248</c:v>
                </c:pt>
                <c:pt idx="28">
                  <c:v>42278</c:v>
                </c:pt>
                <c:pt idx="29">
                  <c:v>42309</c:v>
                </c:pt>
                <c:pt idx="30">
                  <c:v>42339</c:v>
                </c:pt>
                <c:pt idx="31">
                  <c:v>42370</c:v>
                </c:pt>
                <c:pt idx="32">
                  <c:v>42401</c:v>
                </c:pt>
                <c:pt idx="33">
                  <c:v>42430</c:v>
                </c:pt>
                <c:pt idx="34">
                  <c:v>42461</c:v>
                </c:pt>
                <c:pt idx="35">
                  <c:v>42491</c:v>
                </c:pt>
                <c:pt idx="36">
                  <c:v>42522</c:v>
                </c:pt>
                <c:pt idx="37">
                  <c:v>42552</c:v>
                </c:pt>
                <c:pt idx="38">
                  <c:v>42583</c:v>
                </c:pt>
                <c:pt idx="39">
                  <c:v>42614</c:v>
                </c:pt>
                <c:pt idx="40">
                  <c:v>42644</c:v>
                </c:pt>
                <c:pt idx="41">
                  <c:v>42675</c:v>
                </c:pt>
                <c:pt idx="42">
                  <c:v>42705</c:v>
                </c:pt>
                <c:pt idx="43">
                  <c:v>42736</c:v>
                </c:pt>
                <c:pt idx="44">
                  <c:v>42767</c:v>
                </c:pt>
                <c:pt idx="45">
                  <c:v>42795</c:v>
                </c:pt>
                <c:pt idx="46">
                  <c:v>42826</c:v>
                </c:pt>
                <c:pt idx="47">
                  <c:v>42856</c:v>
                </c:pt>
                <c:pt idx="48">
                  <c:v>42887</c:v>
                </c:pt>
                <c:pt idx="49">
                  <c:v>42917</c:v>
                </c:pt>
                <c:pt idx="50">
                  <c:v>42948</c:v>
                </c:pt>
                <c:pt idx="51">
                  <c:v>42979</c:v>
                </c:pt>
                <c:pt idx="52">
                  <c:v>43009</c:v>
                </c:pt>
                <c:pt idx="53">
                  <c:v>43040</c:v>
                </c:pt>
                <c:pt idx="54">
                  <c:v>43070</c:v>
                </c:pt>
                <c:pt idx="55">
                  <c:v>43101</c:v>
                </c:pt>
                <c:pt idx="56">
                  <c:v>43132</c:v>
                </c:pt>
                <c:pt idx="57">
                  <c:v>43160</c:v>
                </c:pt>
                <c:pt idx="58">
                  <c:v>43191</c:v>
                </c:pt>
                <c:pt idx="59">
                  <c:v>43221</c:v>
                </c:pt>
                <c:pt idx="60">
                  <c:v>43252</c:v>
                </c:pt>
                <c:pt idx="61">
                  <c:v>43282</c:v>
                </c:pt>
                <c:pt idx="62">
                  <c:v>43313</c:v>
                </c:pt>
                <c:pt idx="63">
                  <c:v>43344</c:v>
                </c:pt>
                <c:pt idx="64">
                  <c:v>43374</c:v>
                </c:pt>
                <c:pt idx="65">
                  <c:v>43405</c:v>
                </c:pt>
                <c:pt idx="66">
                  <c:v>43435</c:v>
                </c:pt>
                <c:pt idx="67">
                  <c:v>43466</c:v>
                </c:pt>
                <c:pt idx="68">
                  <c:v>43497</c:v>
                </c:pt>
              </c:numCache>
            </c:numRef>
          </c:cat>
          <c:val>
            <c:numRef>
              <c:f>'Data 1.12'!$D$5:$D$73</c:f>
              <c:numCache>
                <c:formatCode>0.0</c:formatCode>
                <c:ptCount val="69"/>
                <c:pt idx="0">
                  <c:v>1.7836812144212699</c:v>
                </c:pt>
                <c:pt idx="1">
                  <c:v>1.82012002526845</c:v>
                </c:pt>
                <c:pt idx="2">
                  <c:v>1.99464831200815</c:v>
                </c:pt>
                <c:pt idx="3">
                  <c:v>1.9185767076120599</c:v>
                </c:pt>
                <c:pt idx="4">
                  <c:v>2.0976489015875899</c:v>
                </c:pt>
                <c:pt idx="5">
                  <c:v>2.2387649061023698</c:v>
                </c:pt>
                <c:pt idx="6">
                  <c:v>2.3200125618277401</c:v>
                </c:pt>
                <c:pt idx="7">
                  <c:v>2.19322620286948</c:v>
                </c:pt>
                <c:pt idx="8">
                  <c:v>2.2592468135320001</c:v>
                </c:pt>
                <c:pt idx="9">
                  <c:v>2.2910830361531902</c:v>
                </c:pt>
                <c:pt idx="10">
                  <c:v>2.1587938760268801</c:v>
                </c:pt>
                <c:pt idx="11">
                  <c:v>2.24550549134519</c:v>
                </c:pt>
                <c:pt idx="12">
                  <c:v>2.43133233905044</c:v>
                </c:pt>
                <c:pt idx="13">
                  <c:v>2.5142502617394999</c:v>
                </c:pt>
                <c:pt idx="14">
                  <c:v>2.4849863793957101</c:v>
                </c:pt>
                <c:pt idx="15">
                  <c:v>2.74599542334095</c:v>
                </c:pt>
                <c:pt idx="16">
                  <c:v>2.7237264092759301</c:v>
                </c:pt>
                <c:pt idx="17">
                  <c:v>2.6649033914855198</c:v>
                </c:pt>
                <c:pt idx="18">
                  <c:v>2.79915595626318</c:v>
                </c:pt>
                <c:pt idx="19">
                  <c:v>2.88911526589512</c:v>
                </c:pt>
                <c:pt idx="20">
                  <c:v>2.9536735598453201</c:v>
                </c:pt>
                <c:pt idx="21">
                  <c:v>2.9797459663577199</c:v>
                </c:pt>
                <c:pt idx="22">
                  <c:v>2.96834426092189</c:v>
                </c:pt>
                <c:pt idx="23">
                  <c:v>2.8712389582351299</c:v>
                </c:pt>
                <c:pt idx="24">
                  <c:v>2.8369708643623199</c:v>
                </c:pt>
                <c:pt idx="25">
                  <c:v>2.7589702466959798</c:v>
                </c:pt>
                <c:pt idx="26">
                  <c:v>2.7433982496017002</c:v>
                </c:pt>
                <c:pt idx="27">
                  <c:v>2.4416119906097902</c:v>
                </c:pt>
                <c:pt idx="28">
                  <c:v>2.3100303951367902</c:v>
                </c:pt>
                <c:pt idx="29">
                  <c:v>2.16435627251419</c:v>
                </c:pt>
                <c:pt idx="30">
                  <c:v>1.9108327797392</c:v>
                </c:pt>
                <c:pt idx="31">
                  <c:v>1.60945723622989</c:v>
                </c:pt>
                <c:pt idx="32">
                  <c:v>1.4318692983172401</c:v>
                </c:pt>
                <c:pt idx="33">
                  <c:v>1.2815669192760999</c:v>
                </c:pt>
                <c:pt idx="34">
                  <c:v>1.24614508530729</c:v>
                </c:pt>
                <c:pt idx="35">
                  <c:v>1.3441913052474499</c:v>
                </c:pt>
                <c:pt idx="36">
                  <c:v>1.2691085268459601</c:v>
                </c:pt>
                <c:pt idx="37">
                  <c:v>1.11827672011426</c:v>
                </c:pt>
                <c:pt idx="38">
                  <c:v>1.13405850360135</c:v>
                </c:pt>
                <c:pt idx="39">
                  <c:v>1.1935453069798601</c:v>
                </c:pt>
                <c:pt idx="40">
                  <c:v>1.1017950015771401</c:v>
                </c:pt>
                <c:pt idx="41">
                  <c:v>1.31361927032556</c:v>
                </c:pt>
                <c:pt idx="42">
                  <c:v>1.52124394834947</c:v>
                </c:pt>
                <c:pt idx="43">
                  <c:v>1.88947418548937</c:v>
                </c:pt>
                <c:pt idx="44">
                  <c:v>1.95465722147416</c:v>
                </c:pt>
                <c:pt idx="45">
                  <c:v>2.4436626414376401</c:v>
                </c:pt>
                <c:pt idx="46">
                  <c:v>2.5843303969262701</c:v>
                </c:pt>
                <c:pt idx="47">
                  <c:v>2.8853305333158299</c:v>
                </c:pt>
                <c:pt idx="48">
                  <c:v>3.1137131539088898</c:v>
                </c:pt>
                <c:pt idx="49">
                  <c:v>3.5579856282716902</c:v>
                </c:pt>
                <c:pt idx="50">
                  <c:v>3.7731735499952599</c:v>
                </c:pt>
                <c:pt idx="51">
                  <c:v>4.10527385428309</c:v>
                </c:pt>
                <c:pt idx="52">
                  <c:v>4.4505713767458897</c:v>
                </c:pt>
                <c:pt idx="53">
                  <c:v>4.6227090855154298</c:v>
                </c:pt>
                <c:pt idx="54">
                  <c:v>4.7254887814732003</c:v>
                </c:pt>
                <c:pt idx="55">
                  <c:v>4.8600724804417696</c:v>
                </c:pt>
                <c:pt idx="56">
                  <c:v>5.1249291195027</c:v>
                </c:pt>
                <c:pt idx="57">
                  <c:v>4.7400436949350997</c:v>
                </c:pt>
                <c:pt idx="58">
                  <c:v>4.83409285103959</c:v>
                </c:pt>
                <c:pt idx="59">
                  <c:v>4.6527615362263299</c:v>
                </c:pt>
                <c:pt idx="60">
                  <c:v>4.5860286432586701</c:v>
                </c:pt>
                <c:pt idx="61">
                  <c:v>4.5233408323959301</c:v>
                </c:pt>
                <c:pt idx="62">
                  <c:v>4.4749466017717401</c:v>
                </c:pt>
                <c:pt idx="63">
                  <c:v>4.24388203304746</c:v>
                </c:pt>
                <c:pt idx="64">
                  <c:v>4.3303996276717402</c:v>
                </c:pt>
                <c:pt idx="65">
                  <c:v>3.9454210984937599</c:v>
                </c:pt>
                <c:pt idx="66">
                  <c:v>3.4141636814549501</c:v>
                </c:pt>
                <c:pt idx="67">
                  <c:v>2.9431328044105798</c:v>
                </c:pt>
                <c:pt idx="68">
                  <c:v>2.4115964194757402</c:v>
                </c:pt>
              </c:numCache>
            </c:numRef>
          </c:val>
          <c:smooth val="0"/>
          <c:extLst>
            <c:ext xmlns:c16="http://schemas.microsoft.com/office/drawing/2014/chart" uri="{C3380CC4-5D6E-409C-BE32-E72D297353CC}">
              <c16:uniqueId val="{00000001-B905-462A-91AE-6B6EEC86C7A6}"/>
            </c:ext>
          </c:extLst>
        </c:ser>
        <c:dLbls>
          <c:showLegendKey val="0"/>
          <c:showVal val="0"/>
          <c:showCatName val="0"/>
          <c:showSerName val="0"/>
          <c:showPercent val="0"/>
          <c:showBubbleSize val="0"/>
        </c:dLbls>
        <c:marker val="1"/>
        <c:smooth val="0"/>
        <c:axId val="771896936"/>
        <c:axId val="771900544"/>
      </c:lineChart>
      <c:dateAx>
        <c:axId val="771896936"/>
        <c:scaling>
          <c:orientation val="minMax"/>
        </c:scaling>
        <c:delete val="0"/>
        <c:axPos val="b"/>
        <c:numFmt formatCode="mmm\-yy"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1900544"/>
        <c:crosses val="autoZero"/>
        <c:auto val="1"/>
        <c:lblOffset val="100"/>
        <c:baseTimeUnit val="months"/>
        <c:majorUnit val="12"/>
        <c:majorTimeUnit val="months"/>
      </c:dateAx>
      <c:valAx>
        <c:axId val="771900544"/>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7189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8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68360812041354413"/>
        </c:manualLayout>
      </c:layout>
      <c:barChart>
        <c:barDir val="col"/>
        <c:grouping val="stacked"/>
        <c:varyColors val="0"/>
        <c:ser>
          <c:idx val="2"/>
          <c:order val="1"/>
          <c:tx>
            <c:strRef>
              <c:f>'Data 1.13'!$D$4</c:f>
              <c:strCache>
                <c:ptCount val="1"/>
                <c:pt idx="0">
                  <c:v>Australia</c:v>
                </c:pt>
              </c:strCache>
            </c:strRef>
          </c:tx>
          <c:spPr>
            <a:solidFill>
              <a:srgbClr val="3E403A"/>
            </a:solidFill>
            <a:ln w="34925">
              <a:noFill/>
            </a:ln>
          </c:spPr>
          <c:invertIfNegative val="0"/>
          <c:cat>
            <c:numRef>
              <c:f>'Data 1.13'!$B$5:$B$22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'Data 1.13'!$D$5:$D$22</c:f>
              <c:numCache>
                <c:formatCode>0.0</c:formatCode>
                <c:ptCount val="18"/>
                <c:pt idx="0">
                  <c:v>0.7447660027026255</c:v>
                </c:pt>
                <c:pt idx="1">
                  <c:v>0.70753733392851681</c:v>
                </c:pt>
                <c:pt idx="2">
                  <c:v>1.1308072549319019</c:v>
                </c:pt>
                <c:pt idx="3">
                  <c:v>0.72914521991366288</c:v>
                </c:pt>
                <c:pt idx="4">
                  <c:v>0.53515964212289713</c:v>
                </c:pt>
                <c:pt idx="5">
                  <c:v>0.68371173764463933</c:v>
                </c:pt>
                <c:pt idx="6">
                  <c:v>0.78386317925571247</c:v>
                </c:pt>
                <c:pt idx="7">
                  <c:v>1.0940976065522949</c:v>
                </c:pt>
                <c:pt idx="8">
                  <c:v>0.57151111938549515</c:v>
                </c:pt>
                <c:pt idx="9">
                  <c:v>0.62961469906184664</c:v>
                </c:pt>
                <c:pt idx="10">
                  <c:v>0.55043005972608905</c:v>
                </c:pt>
                <c:pt idx="11">
                  <c:v>0.53493386182701252</c:v>
                </c:pt>
                <c:pt idx="12">
                  <c:v>0.45827012418920704</c:v>
                </c:pt>
                <c:pt idx="13">
                  <c:v>0.56667310840391172</c:v>
                </c:pt>
                <c:pt idx="14">
                  <c:v>0.441970363852137</c:v>
                </c:pt>
                <c:pt idx="15">
                  <c:v>0.5459067342029662</c:v>
                </c:pt>
                <c:pt idx="16">
                  <c:v>0.54918967237275806</c:v>
                </c:pt>
                <c:pt idx="17">
                  <c:v>0.54215493678334037</c:v>
                </c:pt>
              </c:numCache>
            </c:numRef>
          </c:val>
          <c:extLst>
            <c:ext xmlns:c16="http://schemas.microsoft.com/office/drawing/2014/chart" uri="{C3380CC4-5D6E-409C-BE32-E72D297353CC}">
              <c16:uniqueId val="{00000000-194D-47AE-BE58-007C868E9FCB}"/>
            </c:ext>
          </c:extLst>
        </c:ser>
        <c:ser>
          <c:idx val="1"/>
          <c:order val="2"/>
          <c:tx>
            <c:strRef>
              <c:f>'Data 1.13'!$E$4</c:f>
              <c:strCache>
                <c:ptCount val="1"/>
                <c:pt idx="0">
                  <c:v>China</c:v>
                </c:pt>
              </c:strCache>
            </c:strRef>
          </c:tx>
          <c:spPr>
            <a:solidFill>
              <a:srgbClr val="0083AC"/>
            </a:solidFill>
          </c:spPr>
          <c:invertIfNegative val="0"/>
          <c:cat>
            <c:numRef>
              <c:f>'Data 1.13'!$B$5:$B$22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'Data 1.13'!$E$5:$E$22</c:f>
              <c:numCache>
                <c:formatCode>0.0</c:formatCode>
                <c:ptCount val="18"/>
                <c:pt idx="0">
                  <c:v>0.70841016109479005</c:v>
                </c:pt>
                <c:pt idx="1">
                  <c:v>0.83139457431959551</c:v>
                </c:pt>
                <c:pt idx="2">
                  <c:v>0.92511800403879096</c:v>
                </c:pt>
                <c:pt idx="3">
                  <c:v>0.67617996019603821</c:v>
                </c:pt>
                <c:pt idx="4">
                  <c:v>0.78450593104408195</c:v>
                </c:pt>
                <c:pt idx="5">
                  <c:v>1.1625532844859348</c:v>
                </c:pt>
                <c:pt idx="6">
                  <c:v>1.3025287302549862</c:v>
                </c:pt>
                <c:pt idx="7">
                  <c:v>1.2523964816403335</c:v>
                </c:pt>
                <c:pt idx="8">
                  <c:v>1.5478633864010538</c:v>
                </c:pt>
                <c:pt idx="9">
                  <c:v>1.6811348446895533</c:v>
                </c:pt>
                <c:pt idx="10">
                  <c:v>1.6708318185442261</c:v>
                </c:pt>
                <c:pt idx="11">
                  <c:v>1.5823960376258963</c:v>
                </c:pt>
                <c:pt idx="12">
                  <c:v>1.6939425970576685</c:v>
                </c:pt>
                <c:pt idx="13">
                  <c:v>1.7779030113563501</c:v>
                </c:pt>
                <c:pt idx="14">
                  <c:v>1.7332244676932249</c:v>
                </c:pt>
                <c:pt idx="15">
                  <c:v>1.6890492307869338</c:v>
                </c:pt>
                <c:pt idx="16">
                  <c:v>1.6336917217084324</c:v>
                </c:pt>
                <c:pt idx="17">
                  <c:v>1.6525567975063271</c:v>
                </c:pt>
              </c:numCache>
            </c:numRef>
          </c:val>
          <c:extLst>
            <c:ext xmlns:c16="http://schemas.microsoft.com/office/drawing/2014/chart" uri="{C3380CC4-5D6E-409C-BE32-E72D297353CC}">
              <c16:uniqueId val="{00000001-194D-47AE-BE58-007C868E9FCB}"/>
            </c:ext>
          </c:extLst>
        </c:ser>
        <c:ser>
          <c:idx val="3"/>
          <c:order val="3"/>
          <c:tx>
            <c:strRef>
              <c:f>'Data 1.13'!$F$4</c:f>
              <c:strCache>
                <c:ptCount val="1"/>
                <c:pt idx="0">
                  <c:v>Other Asia</c:v>
                </c:pt>
              </c:strCache>
            </c:strRef>
          </c:tx>
          <c:spPr>
            <a:solidFill>
              <a:srgbClr val="67A854"/>
            </a:solidFill>
          </c:spPr>
          <c:invertIfNegative val="0"/>
          <c:cat>
            <c:numRef>
              <c:f>'Data 1.13'!$B$5:$B$22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'Data 1.13'!$F$5:$F$22</c:f>
              <c:numCache>
                <c:formatCode>0.0</c:formatCode>
                <c:ptCount val="18"/>
                <c:pt idx="0">
                  <c:v>1.0134650267371592</c:v>
                </c:pt>
                <c:pt idx="1">
                  <c:v>1.1579620810860878</c:v>
                </c:pt>
                <c:pt idx="2">
                  <c:v>1.3394011311335994</c:v>
                </c:pt>
                <c:pt idx="3">
                  <c:v>0.73961246901196864</c:v>
                </c:pt>
                <c:pt idx="4">
                  <c:v>0.10591035358865378</c:v>
                </c:pt>
                <c:pt idx="5">
                  <c:v>1.977777650836527</c:v>
                </c:pt>
                <c:pt idx="6">
                  <c:v>1.0575218421582033</c:v>
                </c:pt>
                <c:pt idx="7">
                  <c:v>0.94678204174960934</c:v>
                </c:pt>
                <c:pt idx="8">
                  <c:v>0.91079148338628235</c:v>
                </c:pt>
                <c:pt idx="9">
                  <c:v>0.90758415619442345</c:v>
                </c:pt>
                <c:pt idx="10">
                  <c:v>0.76366027396469449</c:v>
                </c:pt>
                <c:pt idx="11">
                  <c:v>0.74904204300165511</c:v>
                </c:pt>
                <c:pt idx="12">
                  <c:v>0.91381604561202445</c:v>
                </c:pt>
                <c:pt idx="13">
                  <c:v>0.84322094306380035</c:v>
                </c:pt>
                <c:pt idx="14">
                  <c:v>0.78533480344005258</c:v>
                </c:pt>
                <c:pt idx="15">
                  <c:v>0.79982824342518544</c:v>
                </c:pt>
                <c:pt idx="16">
                  <c:v>0.82724203489151416</c:v>
                </c:pt>
                <c:pt idx="17">
                  <c:v>0.82399164034541572</c:v>
                </c:pt>
              </c:numCache>
            </c:numRef>
          </c:val>
          <c:extLst>
            <c:ext xmlns:c16="http://schemas.microsoft.com/office/drawing/2014/chart" uri="{C3380CC4-5D6E-409C-BE32-E72D297353CC}">
              <c16:uniqueId val="{00000002-194D-47AE-BE58-007C868E9FCB}"/>
            </c:ext>
          </c:extLst>
        </c:ser>
        <c:ser>
          <c:idx val="4"/>
          <c:order val="4"/>
          <c:tx>
            <c:strRef>
              <c:f>'Data 1.13'!$G$4</c:f>
              <c:strCache>
                <c:ptCount val="1"/>
                <c:pt idx="0">
                  <c:v>Other advanced economies </c:v>
                </c:pt>
              </c:strCache>
            </c:strRef>
          </c:tx>
          <c:spPr>
            <a:solidFill>
              <a:srgbClr val="868686"/>
            </a:solidFill>
          </c:spPr>
          <c:invertIfNegative val="0"/>
          <c:cat>
            <c:numRef>
              <c:f>'Data 1.13'!$B$5:$B$22</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'Data 1.13'!$G$5:$G$22</c:f>
              <c:numCache>
                <c:formatCode>0.0</c:formatCode>
                <c:ptCount val="18"/>
                <c:pt idx="0">
                  <c:v>1.2742314048152887</c:v>
                </c:pt>
                <c:pt idx="1">
                  <c:v>1.2423433231671308</c:v>
                </c:pt>
                <c:pt idx="2">
                  <c:v>1.0315801346970144</c:v>
                </c:pt>
                <c:pt idx="3">
                  <c:v>-0.10957602986176505</c:v>
                </c:pt>
                <c:pt idx="4">
                  <c:v>-1.6244013737766116</c:v>
                </c:pt>
                <c:pt idx="5">
                  <c:v>1.036153418766288</c:v>
                </c:pt>
                <c:pt idx="6">
                  <c:v>0.43744660051868178</c:v>
                </c:pt>
                <c:pt idx="7">
                  <c:v>0.40515371026953129</c:v>
                </c:pt>
                <c:pt idx="8">
                  <c:v>0.46683964574992964</c:v>
                </c:pt>
                <c:pt idx="9">
                  <c:v>0.55451344485251175</c:v>
                </c:pt>
                <c:pt idx="10">
                  <c:v>0.70927504367691241</c:v>
                </c:pt>
                <c:pt idx="11">
                  <c:v>0.5091979995324587</c:v>
                </c:pt>
                <c:pt idx="12">
                  <c:v>0.71741361463269249</c:v>
                </c:pt>
                <c:pt idx="13">
                  <c:v>0.62450500003801201</c:v>
                </c:pt>
                <c:pt idx="14">
                  <c:v>0.46693521669869192</c:v>
                </c:pt>
                <c:pt idx="15">
                  <c:v>0.41385939149006823</c:v>
                </c:pt>
                <c:pt idx="16">
                  <c:v>0.39131294925592475</c:v>
                </c:pt>
                <c:pt idx="17">
                  <c:v>0.38373178190082935</c:v>
                </c:pt>
              </c:numCache>
            </c:numRef>
          </c:val>
          <c:extLst>
            <c:ext xmlns:c16="http://schemas.microsoft.com/office/drawing/2014/chart" uri="{C3380CC4-5D6E-409C-BE32-E72D297353CC}">
              <c16:uniqueId val="{00000003-194D-47AE-BE58-007C868E9FCB}"/>
            </c:ext>
          </c:extLst>
        </c:ser>
        <c:dLbls>
          <c:showLegendKey val="0"/>
          <c:showVal val="0"/>
          <c:showCatName val="0"/>
          <c:showSerName val="0"/>
          <c:showPercent val="0"/>
          <c:showBubbleSize val="0"/>
        </c:dLbls>
        <c:gapWidth val="150"/>
        <c:overlap val="100"/>
        <c:axId val="644331016"/>
        <c:axId val="644325920"/>
        <c:extLst>
          <c:ext xmlns:c15="http://schemas.microsoft.com/office/drawing/2012/chart" uri="{02D57815-91ED-43cb-92C2-25804820EDAC}">
            <c15:filteredBarSeries>
              <c15:ser>
                <c:idx val="0"/>
                <c:order val="0"/>
                <c:tx>
                  <c:strRef>
                    <c:extLst>
                      <c:ext uri="{02D57815-91ED-43cb-92C2-25804820EDAC}">
                        <c15:formulaRef>
                          <c15:sqref>'Data 1.13'!$C$4</c15:sqref>
                        </c15:formulaRef>
                      </c:ext>
                    </c:extLst>
                    <c:strCache>
                      <c:ptCount val="1"/>
                      <c:pt idx="0">
                        <c:v>Trading partner growth</c:v>
                      </c:pt>
                    </c:strCache>
                  </c:strRef>
                </c:tx>
                <c:spPr>
                  <a:solidFill>
                    <a:srgbClr val="0083AC"/>
                  </a:solidFill>
                  <a:ln w="34925">
                    <a:noFill/>
                  </a:ln>
                </c:spPr>
                <c:invertIfNegative val="0"/>
                <c:cat>
                  <c:numRef>
                    <c:extLst>
                      <c:ext uri="{02D57815-91ED-43cb-92C2-25804820EDAC}">
                        <c15:formulaRef>
                          <c15:sqref>'Data 1.13'!$B$5:$B$22</c15:sqref>
                        </c15:formulaRef>
                      </c:ext>
                    </c:extLst>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uri="{02D57815-91ED-43cb-92C2-25804820EDAC}">
                        <c15:formulaRef>
                          <c15:sqref>'Data 1.13'!$C$5:$C$22</c15:sqref>
                        </c15:formulaRef>
                      </c:ext>
                    </c:extLst>
                    <c:numCache>
                      <c:formatCode>0.0</c:formatCode>
                      <c:ptCount val="18"/>
                      <c:pt idx="0">
                        <c:v>3.7408725953498698</c:v>
                      </c:pt>
                      <c:pt idx="1">
                        <c:v>3.9392373125013398</c:v>
                      </c:pt>
                      <c:pt idx="2">
                        <c:v>4.4269065248013204</c:v>
                      </c:pt>
                      <c:pt idx="3">
                        <c:v>2.0353616192598998</c:v>
                      </c:pt>
                      <c:pt idx="4">
                        <c:v>-0.19882544702098301</c:v>
                      </c:pt>
                      <c:pt idx="5">
                        <c:v>4.8601960917333997</c:v>
                      </c:pt>
                      <c:pt idx="6">
                        <c:v>3.5813603521875899</c:v>
                      </c:pt>
                      <c:pt idx="7">
                        <c:v>3.6984298402117801</c:v>
                      </c:pt>
                      <c:pt idx="8">
                        <c:v>3.4970056349227701</c:v>
                      </c:pt>
                      <c:pt idx="9">
                        <c:v>3.77284714479834</c:v>
                      </c:pt>
                      <c:pt idx="10">
                        <c:v>3.6941971959119302</c:v>
                      </c:pt>
                      <c:pt idx="11">
                        <c:v>3.3755699419870226</c:v>
                      </c:pt>
                      <c:pt idx="12">
                        <c:v>3.7834423814915925</c:v>
                      </c:pt>
                      <c:pt idx="13">
                        <c:v>3.8106283429023668</c:v>
                      </c:pt>
                      <c:pt idx="14">
                        <c:v>3.4</c:v>
                      </c:pt>
                      <c:pt idx="15">
                        <c:v>3.4</c:v>
                      </c:pt>
                      <c:pt idx="16">
                        <c:v>3.4</c:v>
                      </c:pt>
                      <c:pt idx="17">
                        <c:v>3.4194599999999991</c:v>
                      </c:pt>
                    </c:numCache>
                  </c:numRef>
                </c:val>
                <c:extLst>
                  <c:ext xmlns:c16="http://schemas.microsoft.com/office/drawing/2014/chart" uri="{C3380CC4-5D6E-409C-BE32-E72D297353CC}">
                    <c16:uniqueId val="{00000004-194D-47AE-BE58-007C868E9FCB}"/>
                  </c:ext>
                </c:extLst>
              </c15:ser>
            </c15:filteredBarSeries>
          </c:ext>
        </c:extLst>
      </c:barChart>
      <c:dateAx>
        <c:axId val="644331016"/>
        <c:scaling>
          <c:orientation val="minMax"/>
        </c:scaling>
        <c:delete val="0"/>
        <c:axPos val="b"/>
        <c:title>
          <c:tx>
            <c:rich>
              <a:bodyPr/>
              <a:lstStyle/>
              <a:p>
                <a:pPr>
                  <a:defRPr/>
                </a:pPr>
                <a:r>
                  <a:rPr lang="en-NZ" b="1"/>
                  <a:t>Annual, years ending December</a:t>
                </a:r>
              </a:p>
            </c:rich>
          </c:tx>
          <c:layout>
            <c:manualLayout>
              <c:xMode val="edge"/>
              <c:yMode val="edge"/>
              <c:x val="0.31227626719073909"/>
              <c:y val="0.865307828009519"/>
            </c:manualLayout>
          </c:layout>
          <c:overlay val="0"/>
          <c:spPr>
            <a:noFill/>
            <a:ln w="25400">
              <a:noFill/>
            </a:ln>
          </c:spPr>
        </c:title>
        <c:numFmt formatCode="General" sourceLinked="0"/>
        <c:majorTickMark val="out"/>
        <c:minorTickMark val="none"/>
        <c:tickLblPos val="low"/>
        <c:spPr>
          <a:ln w="3175">
            <a:solidFill>
              <a:schemeClr val="tx1">
                <a:lumMod val="95000"/>
                <a:lumOff val="5000"/>
              </a:schemeClr>
            </a:solidFill>
            <a:prstDash val="solid"/>
          </a:ln>
        </c:spPr>
        <c:txPr>
          <a:bodyPr rot="0" vert="horz"/>
          <a:lstStyle/>
          <a:p>
            <a:pPr>
              <a:defRPr/>
            </a:pPr>
            <a:endParaRPr lang="en-US"/>
          </a:p>
        </c:txPr>
        <c:crossAx val="644325920"/>
        <c:crosses val="autoZero"/>
        <c:auto val="1"/>
        <c:lblOffset val="100"/>
        <c:baseTimeUnit val="months"/>
        <c:majorUnit val="2"/>
        <c:majorTimeUnit val="months"/>
        <c:minorUnit val="3"/>
        <c:minorTimeUnit val="days"/>
      </c:dateAx>
      <c:valAx>
        <c:axId val="644325920"/>
        <c:scaling>
          <c:orientation val="minMax"/>
          <c:max val="5"/>
          <c:min val="-2"/>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644331016"/>
        <c:crossesAt val="15"/>
        <c:crossBetween val="between"/>
        <c:majorUnit val="1"/>
      </c:valAx>
      <c:spPr>
        <a:noFill/>
        <a:ln w="25400">
          <a:noFill/>
        </a:ln>
      </c:spPr>
    </c:plotArea>
    <c:legend>
      <c:legendPos val="b"/>
      <c:layout>
        <c:manualLayout>
          <c:xMode val="edge"/>
          <c:yMode val="edge"/>
          <c:x val="0.12756175320524527"/>
          <c:y val="0.93896559090781972"/>
          <c:w val="0.82014735504163216"/>
          <c:h val="5.4430457222258984E-2"/>
        </c:manualLayout>
      </c:layout>
      <c:overlay val="0"/>
    </c:legend>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8632994151593125"/>
          <c:h val="0.71507107280881232"/>
        </c:manualLayout>
      </c:layout>
      <c:lineChart>
        <c:grouping val="standard"/>
        <c:varyColors val="0"/>
        <c:ser>
          <c:idx val="1"/>
          <c:order val="0"/>
          <c:tx>
            <c:strRef>
              <c:f>'Data 1.14'!$C$4</c:f>
              <c:strCache>
                <c:ptCount val="1"/>
                <c:pt idx="0">
                  <c:v>Terms of trade</c:v>
                </c:pt>
              </c:strCache>
            </c:strRef>
          </c:tx>
          <c:spPr>
            <a:ln w="38100">
              <a:solidFill>
                <a:srgbClr val="0083AC"/>
              </a:solidFill>
            </a:ln>
          </c:spPr>
          <c:marker>
            <c:symbol val="none"/>
          </c:marker>
          <c:cat>
            <c:numRef>
              <c:f>'Data 1.14'!$B$5:$B$77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1.14'!$C$5:$C$77</c:f>
              <c:numCache>
                <c:formatCode>0</c:formatCode>
                <c:ptCount val="73"/>
                <c:pt idx="0">
                  <c:v>1012.18537666693</c:v>
                </c:pt>
                <c:pt idx="1">
                  <c:v>1016.4983259360901</c:v>
                </c:pt>
                <c:pt idx="2">
                  <c:v>990.93781622168501</c:v>
                </c:pt>
                <c:pt idx="3">
                  <c:v>970.227122891931</c:v>
                </c:pt>
                <c:pt idx="4">
                  <c:v>980.51717762070905</c:v>
                </c:pt>
                <c:pt idx="5">
                  <c:v>978.50772514453399</c:v>
                </c:pt>
                <c:pt idx="6">
                  <c:v>989.35433280457505</c:v>
                </c:pt>
                <c:pt idx="7">
                  <c:v>988.09256398033199</c:v>
                </c:pt>
                <c:pt idx="8">
                  <c:v>1025.9884696552199</c:v>
                </c:pt>
                <c:pt idx="9">
                  <c:v>1050.6846643573101</c:v>
                </c:pt>
                <c:pt idx="10">
                  <c:v>1094.0980227211101</c:v>
                </c:pt>
                <c:pt idx="11">
                  <c:v>1098.5656758083701</c:v>
                </c:pt>
                <c:pt idx="12">
                  <c:v>1091.84030418763</c:v>
                </c:pt>
                <c:pt idx="13">
                  <c:v>1061.4171932857</c:v>
                </c:pt>
                <c:pt idx="14">
                  <c:v>1028.76698941262</c:v>
                </c:pt>
                <c:pt idx="15">
                  <c:v>1003.53354765594</c:v>
                </c:pt>
                <c:pt idx="16">
                  <c:v>969.69669471092698</c:v>
                </c:pt>
                <c:pt idx="17">
                  <c:v>984.852752570701</c:v>
                </c:pt>
                <c:pt idx="18">
                  <c:v>998.69790468863005</c:v>
                </c:pt>
                <c:pt idx="19">
                  <c:v>1042.4688096166301</c:v>
                </c:pt>
                <c:pt idx="20">
                  <c:v>1068.34111462741</c:v>
                </c:pt>
                <c:pt idx="21">
                  <c:v>1054.14786169283</c:v>
                </c:pt>
                <c:pt idx="22">
                  <c:v>1099.6104786266501</c:v>
                </c:pt>
                <c:pt idx="23">
                  <c:v>1087.7295093015</c:v>
                </c:pt>
                <c:pt idx="24">
                  <c:v>1106.7859407390499</c:v>
                </c:pt>
                <c:pt idx="25">
                  <c:v>1099.5200534411999</c:v>
                </c:pt>
                <c:pt idx="26">
                  <c:v>1094.67687970359</c:v>
                </c:pt>
                <c:pt idx="27">
                  <c:v>1076.8931936833701</c:v>
                </c:pt>
                <c:pt idx="28">
                  <c:v>1054.69205501837</c:v>
                </c:pt>
                <c:pt idx="29">
                  <c:v>1033.96166578983</c:v>
                </c:pt>
                <c:pt idx="30">
                  <c:v>1035.0557413075001</c:v>
                </c:pt>
                <c:pt idx="31">
                  <c:v>1066.84370148985</c:v>
                </c:pt>
                <c:pt idx="32">
                  <c:v>1084.99147793017</c:v>
                </c:pt>
                <c:pt idx="33">
                  <c:v>1138.28719121228</c:v>
                </c:pt>
                <c:pt idx="34">
                  <c:v>1230.4801573259199</c:v>
                </c:pt>
                <c:pt idx="35">
                  <c:v>1226.38385128196</c:v>
                </c:pt>
                <c:pt idx="36">
                  <c:v>1193.5552451220999</c:v>
                </c:pt>
                <c:pt idx="37">
                  <c:v>1177.2717829084199</c:v>
                </c:pt>
                <c:pt idx="38">
                  <c:v>1144.0820434252</c:v>
                </c:pt>
                <c:pt idx="39">
                  <c:v>1152.9848759684301</c:v>
                </c:pt>
                <c:pt idx="40">
                  <c:v>1159.6461010103301</c:v>
                </c:pt>
                <c:pt idx="41">
                  <c:v>1132.1746759325299</c:v>
                </c:pt>
                <c:pt idx="42">
                  <c:v>1101.30869154886</c:v>
                </c:pt>
                <c:pt idx="43">
                  <c:v>1136.01722627401</c:v>
                </c:pt>
                <c:pt idx="44">
                  <c:v>1133.78884383637</c:v>
                </c:pt>
                <c:pt idx="45">
                  <c:v>1152.05100482527</c:v>
                </c:pt>
                <c:pt idx="46">
                  <c:v>1192.1592282086001</c:v>
                </c:pt>
                <c:pt idx="47">
                  <c:v>1173.3958195100599</c:v>
                </c:pt>
                <c:pt idx="48">
                  <c:v>1195.5368059995401</c:v>
                </c:pt>
                <c:pt idx="49">
                  <c:v>1234.3767170820699</c:v>
                </c:pt>
                <c:pt idx="50">
                  <c:v>1243.4970338589001</c:v>
                </c:pt>
                <c:pt idx="51">
                  <c:v>1189.78323389467</c:v>
                </c:pt>
                <c:pt idx="52">
                  <c:v>1205.4140561121101</c:v>
                </c:pt>
                <c:pt idx="53">
                  <c:v>1204.5578936551501</c:v>
                </c:pt>
                <c:pt idx="54">
                  <c:v>1177.88151370934</c:v>
                </c:pt>
                <c:pt idx="55">
                  <c:v>1187.681</c:v>
                </c:pt>
                <c:pt idx="56">
                  <c:v>1192.0340000000001</c:v>
                </c:pt>
                <c:pt idx="57">
                  <c:v>1192.992</c:v>
                </c:pt>
                <c:pt idx="58">
                  <c:v>1194.8520000000001</c:v>
                </c:pt>
                <c:pt idx="59">
                  <c:v>1196.579</c:v>
                </c:pt>
                <c:pt idx="60">
                  <c:v>1198.1179999999999</c:v>
                </c:pt>
                <c:pt idx="61">
                  <c:v>1199.7929999999999</c:v>
                </c:pt>
                <c:pt idx="62">
                  <c:v>1201.4159999999999</c:v>
                </c:pt>
                <c:pt idx="63">
                  <c:v>1203.04</c:v>
                </c:pt>
                <c:pt idx="64">
                  <c:v>1204.5429999999999</c:v>
                </c:pt>
                <c:pt idx="65">
                  <c:v>1206.577</c:v>
                </c:pt>
                <c:pt idx="66">
                  <c:v>1208.2719999999999</c:v>
                </c:pt>
                <c:pt idx="67">
                  <c:v>1209.8679999999999</c:v>
                </c:pt>
                <c:pt idx="68">
                  <c:v>1211.299</c:v>
                </c:pt>
                <c:pt idx="69">
                  <c:v>1212.636</c:v>
                </c:pt>
                <c:pt idx="70">
                  <c:v>1213.8889999999999</c:v>
                </c:pt>
                <c:pt idx="71">
                  <c:v>1215.021</c:v>
                </c:pt>
                <c:pt idx="72">
                  <c:v>1215.5609999999999</c:v>
                </c:pt>
              </c:numCache>
            </c:numRef>
          </c:val>
          <c:smooth val="0"/>
          <c:extLst>
            <c:ext xmlns:c16="http://schemas.microsoft.com/office/drawing/2014/chart" uri="{C3380CC4-5D6E-409C-BE32-E72D297353CC}">
              <c16:uniqueId val="{00000001-E591-4CDD-A3A4-AD04AD96AB40}"/>
            </c:ext>
          </c:extLst>
        </c:ser>
        <c:ser>
          <c:idx val="0"/>
          <c:order val="1"/>
          <c:tx>
            <c:strRef>
              <c:f>'Data 1.14'!$D$4</c:f>
              <c:strCache>
                <c:ptCount val="1"/>
                <c:pt idx="0">
                  <c:v>Export prices</c:v>
                </c:pt>
              </c:strCache>
            </c:strRef>
          </c:tx>
          <c:spPr>
            <a:ln>
              <a:solidFill>
                <a:srgbClr val="3E403A"/>
              </a:solidFill>
            </a:ln>
          </c:spPr>
          <c:marker>
            <c:symbol val="none"/>
          </c:marker>
          <c:val>
            <c:numRef>
              <c:f>'Data 1.14'!$D$5:$D$77</c:f>
              <c:numCache>
                <c:formatCode>0</c:formatCode>
                <c:ptCount val="73"/>
                <c:pt idx="0">
                  <c:v>885.51004198343298</c:v>
                </c:pt>
                <c:pt idx="1">
                  <c:v>893.63425925925901</c:v>
                </c:pt>
                <c:pt idx="2">
                  <c:v>896.17855935069304</c:v>
                </c:pt>
                <c:pt idx="3">
                  <c:v>926.45191086479599</c:v>
                </c:pt>
                <c:pt idx="4">
                  <c:v>996.84613651723305</c:v>
                </c:pt>
                <c:pt idx="5">
                  <c:v>989.35490738769397</c:v>
                </c:pt>
                <c:pt idx="6">
                  <c:v>952.45500999777801</c:v>
                </c:pt>
                <c:pt idx="7">
                  <c:v>939.99786848555902</c:v>
                </c:pt>
                <c:pt idx="8">
                  <c:v>935.83522053272895</c:v>
                </c:pt>
                <c:pt idx="9">
                  <c:v>956.02416022040904</c:v>
                </c:pt>
                <c:pt idx="10">
                  <c:v>1047.03292304613</c:v>
                </c:pt>
                <c:pt idx="11">
                  <c:v>1076.7016245116099</c:v>
                </c:pt>
                <c:pt idx="12">
                  <c:v>1118.6855258959899</c:v>
                </c:pt>
                <c:pt idx="13">
                  <c:v>1211.81416406165</c:v>
                </c:pt>
                <c:pt idx="14">
                  <c:v>1244.2838654012</c:v>
                </c:pt>
                <c:pt idx="15">
                  <c:v>1155.35638070849</c:v>
                </c:pt>
                <c:pt idx="16">
                  <c:v>1027.52757818034</c:v>
                </c:pt>
                <c:pt idx="17">
                  <c:v>982.78985507246296</c:v>
                </c:pt>
                <c:pt idx="18">
                  <c:v>945.60290117860302</c:v>
                </c:pt>
                <c:pt idx="19">
                  <c:v>1038.7299714931601</c:v>
                </c:pt>
                <c:pt idx="20">
                  <c:v>1083.6961780357999</c:v>
                </c:pt>
                <c:pt idx="21">
                  <c:v>1060.0502027418399</c:v>
                </c:pt>
                <c:pt idx="22">
                  <c:v>1103.6142211746201</c:v>
                </c:pt>
                <c:pt idx="23">
                  <c:v>1160.18845700824</c:v>
                </c:pt>
                <c:pt idx="24">
                  <c:v>1181.04265402843</c:v>
                </c:pt>
                <c:pt idx="25">
                  <c:v>1123.0592294421999</c:v>
                </c:pt>
                <c:pt idx="26">
                  <c:v>1143.2855402492701</c:v>
                </c:pt>
                <c:pt idx="27">
                  <c:v>1104.54588773468</c:v>
                </c:pt>
                <c:pt idx="28">
                  <c:v>1095.69912493018</c:v>
                </c:pt>
                <c:pt idx="29">
                  <c:v>1040.1734359791101</c:v>
                </c:pt>
                <c:pt idx="30">
                  <c:v>1018.72927681691</c:v>
                </c:pt>
                <c:pt idx="31">
                  <c:v>1032.20654777748</c:v>
                </c:pt>
                <c:pt idx="32">
                  <c:v>1043.4982950880101</c:v>
                </c:pt>
                <c:pt idx="33">
                  <c:v>1124.38549299693</c:v>
                </c:pt>
                <c:pt idx="34">
                  <c:v>1194.27549194991</c:v>
                </c:pt>
                <c:pt idx="35">
                  <c:v>1183.0411386911901</c:v>
                </c:pt>
                <c:pt idx="36">
                  <c:v>1128.3005171944401</c:v>
                </c:pt>
                <c:pt idx="37">
                  <c:v>1091.3696399493299</c:v>
                </c:pt>
                <c:pt idx="38">
                  <c:v>1063.80590571576</c:v>
                </c:pt>
                <c:pt idx="39">
                  <c:v>1034.7175521183501</c:v>
                </c:pt>
                <c:pt idx="40">
                  <c:v>1040.7204385277901</c:v>
                </c:pt>
                <c:pt idx="41">
                  <c:v>1097.1684310181599</c:v>
                </c:pt>
                <c:pt idx="42">
                  <c:v>1026.5180305717399</c:v>
                </c:pt>
                <c:pt idx="43">
                  <c:v>1025.1406170103901</c:v>
                </c:pt>
                <c:pt idx="44">
                  <c:v>1010.4115428758799</c:v>
                </c:pt>
                <c:pt idx="45">
                  <c:v>989.620526446898</c:v>
                </c:pt>
                <c:pt idx="46">
                  <c:v>1040.14188078553</c:v>
                </c:pt>
                <c:pt idx="47">
                  <c:v>1080.3617571059399</c:v>
                </c:pt>
                <c:pt idx="48">
                  <c:v>1109.8294471450899</c:v>
                </c:pt>
                <c:pt idx="49">
                  <c:v>1085.44148849355</c:v>
                </c:pt>
                <c:pt idx="50">
                  <c:v>1174.2455055722701</c:v>
                </c:pt>
                <c:pt idx="51">
                  <c:v>1116.89919920746</c:v>
                </c:pt>
                <c:pt idx="52">
                  <c:v>1164.23387425589</c:v>
                </c:pt>
                <c:pt idx="53">
                  <c:v>1206.01273474651</c:v>
                </c:pt>
                <c:pt idx="54">
                  <c:v>1181.7455881178601</c:v>
                </c:pt>
                <c:pt idx="55">
                  <c:v>1178.51913446033</c:v>
                </c:pt>
                <c:pt idx="56">
                  <c:v>1203.1333934388599</c:v>
                </c:pt>
                <c:pt idx="57">
                  <c:v>1199.11762731812</c:v>
                </c:pt>
                <c:pt idx="58">
                  <c:v>1195.9549056191099</c:v>
                </c:pt>
                <c:pt idx="59">
                  <c:v>1192.74201004715</c:v>
                </c:pt>
                <c:pt idx="60">
                  <c:v>1191.3645100276401</c:v>
                </c:pt>
                <c:pt idx="61">
                  <c:v>1190.1549272938601</c:v>
                </c:pt>
                <c:pt idx="62">
                  <c:v>1189.4159545453099</c:v>
                </c:pt>
                <c:pt idx="63">
                  <c:v>1188.79425611946</c:v>
                </c:pt>
                <c:pt idx="64">
                  <c:v>1188.5844475537001</c:v>
                </c:pt>
                <c:pt idx="65">
                  <c:v>1188.8702458769301</c:v>
                </c:pt>
                <c:pt idx="66">
                  <c:v>1190.1129966492299</c:v>
                </c:pt>
                <c:pt idx="67">
                  <c:v>1191.56326849783</c:v>
                </c:pt>
                <c:pt idx="68">
                  <c:v>1193.39353528733</c:v>
                </c:pt>
                <c:pt idx="69">
                  <c:v>1195.3931951771899</c:v>
                </c:pt>
                <c:pt idx="70">
                  <c:v>1197.52636428198</c:v>
                </c:pt>
                <c:pt idx="71">
                  <c:v>1199.88148182241</c:v>
                </c:pt>
                <c:pt idx="72">
                  <c:v>1201.6969832203999</c:v>
                </c:pt>
              </c:numCache>
            </c:numRef>
          </c:val>
          <c:smooth val="0"/>
          <c:extLst>
            <c:ext xmlns:c16="http://schemas.microsoft.com/office/drawing/2014/chart" uri="{C3380CC4-5D6E-409C-BE32-E72D297353CC}">
              <c16:uniqueId val="{00000000-505C-4D42-87CA-1B623CAB739E}"/>
            </c:ext>
          </c:extLst>
        </c:ser>
        <c:ser>
          <c:idx val="2"/>
          <c:order val="2"/>
          <c:tx>
            <c:strRef>
              <c:f>'Data 1.14'!$E$4</c:f>
              <c:strCache>
                <c:ptCount val="1"/>
                <c:pt idx="0">
                  <c:v>Import prices</c:v>
                </c:pt>
              </c:strCache>
            </c:strRef>
          </c:tx>
          <c:spPr>
            <a:ln>
              <a:solidFill>
                <a:srgbClr val="67A854"/>
              </a:solidFill>
            </a:ln>
          </c:spPr>
          <c:marker>
            <c:symbol val="none"/>
          </c:marker>
          <c:val>
            <c:numRef>
              <c:f>'Data 1.14'!$E$5:$E$77</c:f>
              <c:numCache>
                <c:formatCode>0</c:formatCode>
                <c:ptCount val="73"/>
                <c:pt idx="0">
                  <c:v>865.76124397205001</c:v>
                </c:pt>
                <c:pt idx="1">
                  <c:v>883.41968911917104</c:v>
                </c:pt>
                <c:pt idx="2">
                  <c:v>901.94902548725599</c:v>
                </c:pt>
                <c:pt idx="3">
                  <c:v>939.69496287377001</c:v>
                </c:pt>
                <c:pt idx="4">
                  <c:v>996.51675033295703</c:v>
                </c:pt>
                <c:pt idx="5">
                  <c:v>997.58186397984798</c:v>
                </c:pt>
                <c:pt idx="6">
                  <c:v>959.62951776905197</c:v>
                </c:pt>
                <c:pt idx="7">
                  <c:v>947.38355376653203</c:v>
                </c:pt>
                <c:pt idx="8">
                  <c:v>914.04849514105103</c:v>
                </c:pt>
                <c:pt idx="9">
                  <c:v>908.95605414426097</c:v>
                </c:pt>
                <c:pt idx="10">
                  <c:v>943.67077307623595</c:v>
                </c:pt>
                <c:pt idx="11">
                  <c:v>960.99939061547798</c:v>
                </c:pt>
                <c:pt idx="12">
                  <c:v>1001.17894736842</c:v>
                </c:pt>
                <c:pt idx="13">
                  <c:v>1111.3441546598499</c:v>
                </c:pt>
                <c:pt idx="14">
                  <c:v>1153.30631610161</c:v>
                </c:pt>
                <c:pt idx="15">
                  <c:v>1100.1811787274801</c:v>
                </c:pt>
                <c:pt idx="16">
                  <c:v>1037.1413102328099</c:v>
                </c:pt>
                <c:pt idx="17">
                  <c:v>1019.54469739033</c:v>
                </c:pt>
                <c:pt idx="18">
                  <c:v>954.10105999794098</c:v>
                </c:pt>
                <c:pt idx="19">
                  <c:v>992.60909182950195</c:v>
                </c:pt>
                <c:pt idx="20">
                  <c:v>999.70205581487699</c:v>
                </c:pt>
                <c:pt idx="21">
                  <c:v>985.46119776622299</c:v>
                </c:pt>
                <c:pt idx="22">
                  <c:v>969.70502258835995</c:v>
                </c:pt>
                <c:pt idx="23">
                  <c:v>1032.28207275095</c:v>
                </c:pt>
                <c:pt idx="24">
                  <c:v>1033.4686513306201</c:v>
                </c:pt>
                <c:pt idx="25">
                  <c:v>999.64532718567102</c:v>
                </c:pt>
                <c:pt idx="26">
                  <c:v>1015.44708270809</c:v>
                </c:pt>
                <c:pt idx="27">
                  <c:v>1010.73711120579</c:v>
                </c:pt>
                <c:pt idx="28">
                  <c:v>1031.09496810772</c:v>
                </c:pt>
                <c:pt idx="29">
                  <c:v>995.518786625301</c:v>
                </c:pt>
                <c:pt idx="30">
                  <c:v>983.26541229515306</c:v>
                </c:pt>
                <c:pt idx="31">
                  <c:v>964.77396628365295</c:v>
                </c:pt>
                <c:pt idx="32">
                  <c:v>961.358704723752</c:v>
                </c:pt>
                <c:pt idx="33">
                  <c:v>964.78155149423401</c:v>
                </c:pt>
                <c:pt idx="34">
                  <c:v>935.76595913824599</c:v>
                </c:pt>
                <c:pt idx="35">
                  <c:v>936.57032755298599</c:v>
                </c:pt>
                <c:pt idx="36">
                  <c:v>920.93759421163702</c:v>
                </c:pt>
                <c:pt idx="37">
                  <c:v>908.41949778434196</c:v>
                </c:pt>
                <c:pt idx="38">
                  <c:v>917.32255036464699</c:v>
                </c:pt>
                <c:pt idx="39">
                  <c:v>888.76997716894903</c:v>
                </c:pt>
                <c:pt idx="40">
                  <c:v>886.84543029622296</c:v>
                </c:pt>
                <c:pt idx="41">
                  <c:v>945.77841111506905</c:v>
                </c:pt>
                <c:pt idx="42">
                  <c:v>922.59907176008505</c:v>
                </c:pt>
                <c:pt idx="43">
                  <c:v>888.69948149726497</c:v>
                </c:pt>
                <c:pt idx="44">
                  <c:v>881.87568756875601</c:v>
                </c:pt>
                <c:pt idx="45">
                  <c:v>860.43985881075196</c:v>
                </c:pt>
                <c:pt idx="46">
                  <c:v>856.30420280186797</c:v>
                </c:pt>
                <c:pt idx="47">
                  <c:v>899.21197271703795</c:v>
                </c:pt>
                <c:pt idx="48">
                  <c:v>900.18807964200005</c:v>
                </c:pt>
                <c:pt idx="49">
                  <c:v>862.30118009235503</c:v>
                </c:pt>
                <c:pt idx="50">
                  <c:v>898.30711970224502</c:v>
                </c:pt>
                <c:pt idx="51">
                  <c:v>920.37428312707505</c:v>
                </c:pt>
                <c:pt idx="52">
                  <c:v>933.18618385730394</c:v>
                </c:pt>
                <c:pt idx="53">
                  <c:v>960.07017968419098</c:v>
                </c:pt>
                <c:pt idx="54">
                  <c:v>967.09882583170202</c:v>
                </c:pt>
                <c:pt idx="55">
                  <c:v>965.889345069657</c:v>
                </c:pt>
                <c:pt idx="56">
                  <c:v>973.18877846243299</c:v>
                </c:pt>
                <c:pt idx="57">
                  <c:v>971.04917678363995</c:v>
                </c:pt>
                <c:pt idx="58">
                  <c:v>967.64220217964998</c:v>
                </c:pt>
                <c:pt idx="59">
                  <c:v>964.72542046745502</c:v>
                </c:pt>
                <c:pt idx="60">
                  <c:v>963.24602488199105</c:v>
                </c:pt>
                <c:pt idx="61">
                  <c:v>961.90040572660905</c:v>
                </c:pt>
                <c:pt idx="62">
                  <c:v>960.97277012535699</c:v>
                </c:pt>
                <c:pt idx="63">
                  <c:v>960.20096461971798</c:v>
                </c:pt>
                <c:pt idx="64">
                  <c:v>959.84056526885001</c:v>
                </c:pt>
                <c:pt idx="65">
                  <c:v>959.39482675571105</c:v>
                </c:pt>
                <c:pt idx="66">
                  <c:v>959.81654465360498</c:v>
                </c:pt>
                <c:pt idx="67">
                  <c:v>960.49521462685902</c:v>
                </c:pt>
                <c:pt idx="68">
                  <c:v>961.57625355973698</c:v>
                </c:pt>
                <c:pt idx="69">
                  <c:v>962.88452988373501</c:v>
                </c:pt>
                <c:pt idx="70">
                  <c:v>964.39257916437202</c:v>
                </c:pt>
                <c:pt idx="71">
                  <c:v>966.16492786295896</c:v>
                </c:pt>
                <c:pt idx="72">
                  <c:v>968.17411578072802</c:v>
                </c:pt>
              </c:numCache>
            </c:numRef>
          </c:val>
          <c:smooth val="0"/>
          <c:extLst>
            <c:ext xmlns:c16="http://schemas.microsoft.com/office/drawing/2014/chart" uri="{C3380CC4-5D6E-409C-BE32-E72D297353CC}">
              <c16:uniqueId val="{00000001-505C-4D42-87CA-1B623CAB739E}"/>
            </c:ext>
          </c:extLst>
        </c:ser>
        <c:dLbls>
          <c:showLegendKey val="0"/>
          <c:showVal val="0"/>
          <c:showCatName val="0"/>
          <c:showSerName val="0"/>
          <c:showPercent val="0"/>
          <c:showBubbleSize val="0"/>
        </c:dLbls>
        <c:smooth val="0"/>
        <c:axId val="644331408"/>
        <c:axId val="644322392"/>
        <c:extLst/>
      </c:lineChart>
      <c:dateAx>
        <c:axId val="644331408"/>
        <c:scaling>
          <c:orientation val="minMax"/>
        </c:scaling>
        <c:delete val="0"/>
        <c:axPos val="b"/>
        <c:title>
          <c:tx>
            <c:rich>
              <a:bodyPr/>
              <a:lstStyle/>
              <a:p>
                <a:pPr>
                  <a:defRPr/>
                </a:pPr>
                <a:r>
                  <a:rPr lang="en-NZ" b="1"/>
                  <a:t>Quarterly</a:t>
                </a:r>
              </a:p>
            </c:rich>
          </c:tx>
          <c:layout>
            <c:manualLayout>
              <c:xMode val="edge"/>
              <c:yMode val="edge"/>
              <c:x val="0.44363193679288382"/>
              <c:y val="0.88430961534507924"/>
            </c:manualLayout>
          </c:layout>
          <c:overlay val="0"/>
          <c:spPr>
            <a:noFill/>
            <a:ln w="25400">
              <a:noFill/>
            </a:ln>
          </c:spPr>
        </c:title>
        <c:numFmt formatCode="mmm\-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644322392"/>
        <c:crosses val="autoZero"/>
        <c:auto val="1"/>
        <c:lblOffset val="100"/>
        <c:baseTimeUnit val="months"/>
        <c:majorUnit val="3"/>
        <c:majorTimeUnit val="years"/>
        <c:minorUnit val="12"/>
        <c:minorTimeUnit val="days"/>
      </c:dateAx>
      <c:valAx>
        <c:axId val="644322392"/>
        <c:scaling>
          <c:orientation val="minMax"/>
          <c:min val="800"/>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644331408"/>
        <c:crossesAt val="43525"/>
        <c:crossBetween val="between"/>
        <c:majorUnit val="100"/>
      </c:valAx>
      <c:spPr>
        <a:noFill/>
        <a:ln w="25400">
          <a:noFill/>
        </a:ln>
      </c:spPr>
    </c:plotArea>
    <c:legend>
      <c:legendPos val="b"/>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054369936881021E-2"/>
          <c:y val="0.11073446327683679"/>
          <c:w val="0.86294432225245588"/>
          <c:h val="0.66261514479889572"/>
        </c:manualLayout>
      </c:layout>
      <c:lineChart>
        <c:grouping val="standard"/>
        <c:varyColors val="0"/>
        <c:ser>
          <c:idx val="1"/>
          <c:order val="0"/>
          <c:tx>
            <c:strRef>
              <c:f>'Data 1.15'!$C$4</c:f>
              <c:strCache>
                <c:ptCount val="1"/>
                <c:pt idx="0">
                  <c:v>Exports of goods and services</c:v>
                </c:pt>
              </c:strCache>
            </c:strRef>
          </c:tx>
          <c:spPr>
            <a:ln w="38100">
              <a:solidFill>
                <a:srgbClr val="0083AC"/>
              </a:solidFill>
            </a:ln>
          </c:spPr>
          <c:marker>
            <c:symbol val="none"/>
          </c:marker>
          <c:cat>
            <c:numRef>
              <c:f>'Data 1.15'!$B$5:$B$77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1.15'!$C$5:$C$77</c:f>
              <c:numCache>
                <c:formatCode>#,##0.0</c:formatCode>
                <c:ptCount val="73"/>
                <c:pt idx="0">
                  <c:v>-0.36730228196311099</c:v>
                </c:pt>
                <c:pt idx="1">
                  <c:v>0.210748155953632</c:v>
                </c:pt>
                <c:pt idx="2">
                  <c:v>-0.49423393739703703</c:v>
                </c:pt>
                <c:pt idx="3">
                  <c:v>-0.37292415266582102</c:v>
                </c:pt>
                <c:pt idx="4">
                  <c:v>0.90399246999763805</c:v>
                </c:pt>
                <c:pt idx="5">
                  <c:v>1.1917280056081301</c:v>
                </c:pt>
                <c:pt idx="6">
                  <c:v>1.8172964550058299</c:v>
                </c:pt>
                <c:pt idx="7">
                  <c:v>3.4663599321544898</c:v>
                </c:pt>
                <c:pt idx="8">
                  <c:v>3.9916823755757198</c:v>
                </c:pt>
                <c:pt idx="9">
                  <c:v>3.5811876996497598</c:v>
                </c:pt>
                <c:pt idx="10">
                  <c:v>4.8380617144606104</c:v>
                </c:pt>
                <c:pt idx="11">
                  <c:v>3.9098566071865899</c:v>
                </c:pt>
                <c:pt idx="12">
                  <c:v>3.52077143017324</c:v>
                </c:pt>
                <c:pt idx="13">
                  <c:v>2.2089286046036398</c:v>
                </c:pt>
                <c:pt idx="14">
                  <c:v>-1.2371811247764599</c:v>
                </c:pt>
                <c:pt idx="15">
                  <c:v>-2.7182388568527101</c:v>
                </c:pt>
                <c:pt idx="16">
                  <c:v>-2.91181514577127</c:v>
                </c:pt>
                <c:pt idx="17">
                  <c:v>-0.865202850079971</c:v>
                </c:pt>
                <c:pt idx="18">
                  <c:v>2.1136649175966302</c:v>
                </c:pt>
                <c:pt idx="19">
                  <c:v>4.0430965384830397</c:v>
                </c:pt>
                <c:pt idx="20">
                  <c:v>4.7952846677326901</c:v>
                </c:pt>
                <c:pt idx="21">
                  <c:v>4.0539053905390396</c:v>
                </c:pt>
                <c:pt idx="22">
                  <c:v>3.2930447998841901</c:v>
                </c:pt>
                <c:pt idx="23">
                  <c:v>2.7698151067794199</c:v>
                </c:pt>
                <c:pt idx="24">
                  <c:v>2.2231685030428898</c:v>
                </c:pt>
                <c:pt idx="25">
                  <c:v>1.9083364169794199</c:v>
                </c:pt>
                <c:pt idx="26">
                  <c:v>2.5802270179372</c:v>
                </c:pt>
                <c:pt idx="27">
                  <c:v>2.2541055053868502</c:v>
                </c:pt>
                <c:pt idx="28">
                  <c:v>2.0724129551844901</c:v>
                </c:pt>
                <c:pt idx="29">
                  <c:v>2.94117647058822</c:v>
                </c:pt>
                <c:pt idx="30">
                  <c:v>1.8630146343129299</c:v>
                </c:pt>
                <c:pt idx="31">
                  <c:v>3.0704969738300099</c:v>
                </c:pt>
                <c:pt idx="32">
                  <c:v>3.0319004217113301</c:v>
                </c:pt>
                <c:pt idx="33">
                  <c:v>1.00277147896195</c:v>
                </c:pt>
                <c:pt idx="34">
                  <c:v>0.86166431972105595</c:v>
                </c:pt>
                <c:pt idx="35">
                  <c:v>5.9547439460105801E-2</c:v>
                </c:pt>
                <c:pt idx="36">
                  <c:v>0.26241521017973302</c:v>
                </c:pt>
                <c:pt idx="37">
                  <c:v>1.58650967870683</c:v>
                </c:pt>
                <c:pt idx="38">
                  <c:v>3.34241930658512</c:v>
                </c:pt>
                <c:pt idx="39">
                  <c:v>4.5939959002843302</c:v>
                </c:pt>
                <c:pt idx="40">
                  <c:v>6.2041152263374499</c:v>
                </c:pt>
                <c:pt idx="41">
                  <c:v>8.2179222735160309</c:v>
                </c:pt>
                <c:pt idx="42">
                  <c:v>7.4352252440613</c:v>
                </c:pt>
                <c:pt idx="43">
                  <c:v>6.1481563433484396</c:v>
                </c:pt>
                <c:pt idx="44">
                  <c:v>5.4216587361862301</c:v>
                </c:pt>
                <c:pt idx="45">
                  <c:v>3.4142135358363701</c:v>
                </c:pt>
                <c:pt idx="46">
                  <c:v>2.06736526946107</c:v>
                </c:pt>
                <c:pt idx="47">
                  <c:v>1.41302243861765</c:v>
                </c:pt>
                <c:pt idx="48">
                  <c:v>0.31462722554655898</c:v>
                </c:pt>
                <c:pt idx="49">
                  <c:v>0.34082764068281701</c:v>
                </c:pt>
                <c:pt idx="50">
                  <c:v>1.8172218066616801</c:v>
                </c:pt>
                <c:pt idx="51">
                  <c:v>2.91146674497138</c:v>
                </c:pt>
                <c:pt idx="52">
                  <c:v>3.5526373642479099</c:v>
                </c:pt>
                <c:pt idx="53">
                  <c:v>3.5512274768207899</c:v>
                </c:pt>
                <c:pt idx="54">
                  <c:v>3.0063382310573301</c:v>
                </c:pt>
                <c:pt idx="55">
                  <c:v>2.9408500135534199</c:v>
                </c:pt>
                <c:pt idx="56">
                  <c:v>2.72381855495009</c:v>
                </c:pt>
                <c:pt idx="57">
                  <c:v>3.0287377519990999</c:v>
                </c:pt>
                <c:pt idx="58">
                  <c:v>3.1145076705777202</c:v>
                </c:pt>
                <c:pt idx="59">
                  <c:v>2.9316314072904199</c:v>
                </c:pt>
                <c:pt idx="60">
                  <c:v>3.06899547439791</c:v>
                </c:pt>
                <c:pt idx="61">
                  <c:v>2.9571717062016001</c:v>
                </c:pt>
                <c:pt idx="62">
                  <c:v>2.90729291014109</c:v>
                </c:pt>
                <c:pt idx="63">
                  <c:v>2.8600331368290699</c:v>
                </c:pt>
                <c:pt idx="64">
                  <c:v>2.7977831907013599</c:v>
                </c:pt>
                <c:pt idx="65">
                  <c:v>2.72334205615845</c:v>
                </c:pt>
                <c:pt idx="66">
                  <c:v>2.6577604290543202</c:v>
                </c:pt>
                <c:pt idx="67">
                  <c:v>2.6109866426926298</c:v>
                </c:pt>
                <c:pt idx="68">
                  <c:v>2.5792265850807801</c:v>
                </c:pt>
                <c:pt idx="69">
                  <c:v>2.56021156311829</c:v>
                </c:pt>
                <c:pt idx="70">
                  <c:v>2.5502293450957199</c:v>
                </c:pt>
                <c:pt idx="71">
                  <c:v>2.5410304351679698</c:v>
                </c:pt>
                <c:pt idx="72">
                  <c:v>2.52998174417979</c:v>
                </c:pt>
              </c:numCache>
            </c:numRef>
          </c:val>
          <c:smooth val="0"/>
          <c:extLst>
            <c:ext xmlns:c16="http://schemas.microsoft.com/office/drawing/2014/chart" uri="{C3380CC4-5D6E-409C-BE32-E72D297353CC}">
              <c16:uniqueId val="{00000000-83AA-4580-B682-72267605B5BA}"/>
            </c:ext>
          </c:extLst>
        </c:ser>
        <c:ser>
          <c:idx val="0"/>
          <c:order val="1"/>
          <c:tx>
            <c:strRef>
              <c:f>'Data 1.15'!$D$4</c:f>
              <c:strCache>
                <c:ptCount val="1"/>
                <c:pt idx="0">
                  <c:v>Imports of goods and services </c:v>
                </c:pt>
              </c:strCache>
            </c:strRef>
          </c:tx>
          <c:spPr>
            <a:ln w="38100">
              <a:solidFill>
                <a:srgbClr val="3E403A"/>
              </a:solidFill>
            </a:ln>
          </c:spPr>
          <c:marker>
            <c:symbol val="none"/>
          </c:marker>
          <c:cat>
            <c:numRef>
              <c:f>'Data 1.15'!$B$5:$B$77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1.15'!$D$5:$D$77</c:f>
              <c:numCache>
                <c:formatCode>#,##0.0</c:formatCode>
                <c:ptCount val="73"/>
                <c:pt idx="0">
                  <c:v>10.9742393724159</c:v>
                </c:pt>
                <c:pt idx="1">
                  <c:v>9.3060840391145891</c:v>
                </c:pt>
                <c:pt idx="2">
                  <c:v>6.2456682310540801</c:v>
                </c:pt>
                <c:pt idx="3">
                  <c:v>4.8281776894138799</c:v>
                </c:pt>
                <c:pt idx="4">
                  <c:v>1.5972182419136101</c:v>
                </c:pt>
                <c:pt idx="5">
                  <c:v>-1.7480488854784699</c:v>
                </c:pt>
                <c:pt idx="6">
                  <c:v>-2.3782453916835902</c:v>
                </c:pt>
                <c:pt idx="7">
                  <c:v>-1.5842320565265899</c:v>
                </c:pt>
                <c:pt idx="8">
                  <c:v>1.7469958816781701</c:v>
                </c:pt>
                <c:pt idx="9">
                  <c:v>5.5679372154599296</c:v>
                </c:pt>
                <c:pt idx="10">
                  <c:v>9.1471447391030498</c:v>
                </c:pt>
                <c:pt idx="11">
                  <c:v>10.871372430471499</c:v>
                </c:pt>
                <c:pt idx="12">
                  <c:v>11.592060030310799</c:v>
                </c:pt>
                <c:pt idx="13">
                  <c:v>9.4586791771923409</c:v>
                </c:pt>
                <c:pt idx="14">
                  <c:v>3.61565910999159</c:v>
                </c:pt>
                <c:pt idx="15">
                  <c:v>-3.6263249378003501</c:v>
                </c:pt>
                <c:pt idx="16">
                  <c:v>-12.029215939580601</c:v>
                </c:pt>
                <c:pt idx="17">
                  <c:v>-16.071016451814899</c:v>
                </c:pt>
                <c:pt idx="18">
                  <c:v>-14.6737570693002</c:v>
                </c:pt>
                <c:pt idx="19">
                  <c:v>-9.2442621211585401</c:v>
                </c:pt>
                <c:pt idx="20">
                  <c:v>-1.00160030123317</c:v>
                </c:pt>
                <c:pt idx="21">
                  <c:v>6.2145228134268198</c:v>
                </c:pt>
                <c:pt idx="22">
                  <c:v>10.788833270680399</c:v>
                </c:pt>
                <c:pt idx="23">
                  <c:v>11.3860421618672</c:v>
                </c:pt>
                <c:pt idx="24">
                  <c:v>11.3686933039195</c:v>
                </c:pt>
                <c:pt idx="25">
                  <c:v>10.6681213824731</c:v>
                </c:pt>
                <c:pt idx="26">
                  <c:v>7.0433602400171402</c:v>
                </c:pt>
                <c:pt idx="27">
                  <c:v>6.6818261325870303</c:v>
                </c:pt>
                <c:pt idx="28">
                  <c:v>4.3715100493502499</c:v>
                </c:pt>
                <c:pt idx="29">
                  <c:v>2.3928082077331698</c:v>
                </c:pt>
                <c:pt idx="30">
                  <c:v>2.78278278278278</c:v>
                </c:pt>
                <c:pt idx="31">
                  <c:v>1.3395638629283499</c:v>
                </c:pt>
                <c:pt idx="32">
                  <c:v>2.58176404181869</c:v>
                </c:pt>
                <c:pt idx="33">
                  <c:v>4.6313521981787797</c:v>
                </c:pt>
                <c:pt idx="34">
                  <c:v>6.2410725879755899</c:v>
                </c:pt>
                <c:pt idx="35">
                  <c:v>8.1139676735644901</c:v>
                </c:pt>
                <c:pt idx="36">
                  <c:v>8.9618654205011197</c:v>
                </c:pt>
                <c:pt idx="37">
                  <c:v>8.0463534843096802</c:v>
                </c:pt>
                <c:pt idx="38">
                  <c:v>7.89115854124333</c:v>
                </c:pt>
                <c:pt idx="39">
                  <c:v>7.45413187273651</c:v>
                </c:pt>
                <c:pt idx="40">
                  <c:v>6.6380748850961497</c:v>
                </c:pt>
                <c:pt idx="41">
                  <c:v>5.8376037531576896</c:v>
                </c:pt>
                <c:pt idx="42">
                  <c:v>3.9579144127559398</c:v>
                </c:pt>
                <c:pt idx="43">
                  <c:v>2.26313663774493</c:v>
                </c:pt>
                <c:pt idx="44">
                  <c:v>1.11182792747037</c:v>
                </c:pt>
                <c:pt idx="45">
                  <c:v>1.81671872229571</c:v>
                </c:pt>
                <c:pt idx="46">
                  <c:v>3.2664514459291798</c:v>
                </c:pt>
                <c:pt idx="47">
                  <c:v>5.0838917034373701</c:v>
                </c:pt>
                <c:pt idx="48">
                  <c:v>6.1387670879545997</c:v>
                </c:pt>
                <c:pt idx="49">
                  <c:v>6.2892660513589904</c:v>
                </c:pt>
                <c:pt idx="50">
                  <c:v>6.8776298953977699</c:v>
                </c:pt>
                <c:pt idx="51">
                  <c:v>7.0955534531693401</c:v>
                </c:pt>
                <c:pt idx="52">
                  <c:v>7.9209567052503704</c:v>
                </c:pt>
                <c:pt idx="53">
                  <c:v>7.6399566455775902</c:v>
                </c:pt>
                <c:pt idx="54">
                  <c:v>5.6069114470842196</c:v>
                </c:pt>
                <c:pt idx="55">
                  <c:v>4.0176557432595796</c:v>
                </c:pt>
                <c:pt idx="56">
                  <c:v>2.0721989144089701</c:v>
                </c:pt>
                <c:pt idx="57">
                  <c:v>1.5622658298988401</c:v>
                </c:pt>
                <c:pt idx="58">
                  <c:v>2.5652229805534601</c:v>
                </c:pt>
                <c:pt idx="59">
                  <c:v>3.0211144000019599</c:v>
                </c:pt>
                <c:pt idx="60">
                  <c:v>3.9414242867002098</c:v>
                </c:pt>
                <c:pt idx="61">
                  <c:v>4.2337821339761597</c:v>
                </c:pt>
                <c:pt idx="62">
                  <c:v>3.9397007919395901</c:v>
                </c:pt>
                <c:pt idx="63">
                  <c:v>3.8082112762930702</c:v>
                </c:pt>
                <c:pt idx="64">
                  <c:v>3.38742524247639</c:v>
                </c:pt>
                <c:pt idx="65">
                  <c:v>3.0061235563477702</c:v>
                </c:pt>
                <c:pt idx="66">
                  <c:v>2.6889866226502899</c:v>
                </c:pt>
                <c:pt idx="67">
                  <c:v>2.4699228089290801</c:v>
                </c:pt>
                <c:pt idx="68">
                  <c:v>2.3216073289463202</c:v>
                </c:pt>
                <c:pt idx="69">
                  <c:v>2.2297095028645102</c:v>
                </c:pt>
                <c:pt idx="70">
                  <c:v>2.1990846506035</c:v>
                </c:pt>
                <c:pt idx="71">
                  <c:v>2.2046460334355298</c:v>
                </c:pt>
                <c:pt idx="72">
                  <c:v>2.24007278388653</c:v>
                </c:pt>
              </c:numCache>
            </c:numRef>
          </c:val>
          <c:smooth val="0"/>
          <c:extLst>
            <c:ext xmlns:c16="http://schemas.microsoft.com/office/drawing/2014/chart" uri="{C3380CC4-5D6E-409C-BE32-E72D297353CC}">
              <c16:uniqueId val="{00000001-83AA-4580-B682-72267605B5BA}"/>
            </c:ext>
          </c:extLst>
        </c:ser>
        <c:dLbls>
          <c:showLegendKey val="0"/>
          <c:showVal val="0"/>
          <c:showCatName val="0"/>
          <c:showSerName val="0"/>
          <c:showPercent val="0"/>
          <c:showBubbleSize val="0"/>
        </c:dLbls>
        <c:smooth val="0"/>
        <c:axId val="644332584"/>
        <c:axId val="644327880"/>
      </c:lineChart>
      <c:dateAx>
        <c:axId val="644332584"/>
        <c:scaling>
          <c:orientation val="minMax"/>
        </c:scaling>
        <c:delete val="0"/>
        <c:axPos val="b"/>
        <c:title>
          <c:tx>
            <c:rich>
              <a:bodyPr/>
              <a:lstStyle/>
              <a:p>
                <a:pPr>
                  <a:defRPr b="1"/>
                </a:pPr>
                <a:r>
                  <a:rPr lang="en-NZ" b="1"/>
                  <a:t>Quarterly</a:t>
                </a:r>
              </a:p>
            </c:rich>
          </c:tx>
          <c:layout>
            <c:manualLayout>
              <c:xMode val="edge"/>
              <c:yMode val="edge"/>
              <c:x val="0.44773830517217916"/>
              <c:y val="0.84428466280778591"/>
            </c:manualLayout>
          </c:layout>
          <c:overlay val="0"/>
          <c:spPr>
            <a:noFill/>
            <a:ln w="25400">
              <a:noFill/>
            </a:ln>
          </c:spPr>
        </c:title>
        <c:numFmt formatCode="mmm\-yy" sourceLinked="0"/>
        <c:majorTickMark val="out"/>
        <c:minorTickMark val="none"/>
        <c:tickLblPos val="low"/>
        <c:spPr>
          <a:ln w="3175">
            <a:solidFill>
              <a:sysClr val="window" lastClr="FFFFFF">
                <a:lumMod val="50000"/>
              </a:sysClr>
            </a:solidFill>
            <a:prstDash val="solid"/>
          </a:ln>
        </c:spPr>
        <c:txPr>
          <a:bodyPr rot="0" vert="horz"/>
          <a:lstStyle/>
          <a:p>
            <a:pPr>
              <a:defRPr/>
            </a:pPr>
            <a:endParaRPr lang="en-US"/>
          </a:p>
        </c:txPr>
        <c:crossAx val="644327880"/>
        <c:crosses val="autoZero"/>
        <c:auto val="1"/>
        <c:lblOffset val="100"/>
        <c:baseTimeUnit val="months"/>
        <c:majorUnit val="3"/>
        <c:majorTimeUnit val="years"/>
        <c:minorUnit val="12"/>
        <c:minorTimeUnit val="days"/>
      </c:dateAx>
      <c:valAx>
        <c:axId val="644327880"/>
        <c:scaling>
          <c:orientation val="minMax"/>
          <c:max val="15"/>
          <c:min val="-20"/>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ysClr val="windowText" lastClr="000000"/>
            </a:solidFill>
          </a:ln>
        </c:spPr>
        <c:txPr>
          <a:bodyPr rot="0" vert="horz"/>
          <a:lstStyle/>
          <a:p>
            <a:pPr>
              <a:defRPr/>
            </a:pPr>
            <a:endParaRPr lang="en-US"/>
          </a:p>
        </c:txPr>
        <c:crossAx val="644332584"/>
        <c:crossesAt val="43525"/>
        <c:crossBetween val="between"/>
        <c:majorUnit val="5"/>
      </c:valAx>
      <c:spPr>
        <a:noFill/>
        <a:ln w="25400">
          <a:noFill/>
        </a:ln>
      </c:spPr>
    </c:plotArea>
    <c:legend>
      <c:legendPos val="b"/>
      <c:layout>
        <c:manualLayout>
          <c:xMode val="edge"/>
          <c:yMode val="edge"/>
          <c:x val="9.2410238854086654E-2"/>
          <c:y val="0.89643250755062487"/>
          <c:w val="0.83090615951069491"/>
          <c:h val="9.4229439564624415E-2"/>
        </c:manualLayout>
      </c:layout>
      <c:overlay val="0"/>
      <c:txPr>
        <a:bodyPr/>
        <a:lstStyle/>
        <a:p>
          <a:pPr>
            <a:defRPr b="0"/>
          </a:pPr>
          <a:endParaRPr lang="en-US"/>
        </a:p>
      </c:txPr>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67307633939122535"/>
        </c:manualLayout>
      </c:layout>
      <c:lineChart>
        <c:grouping val="standard"/>
        <c:varyColors val="0"/>
        <c:ser>
          <c:idx val="0"/>
          <c:order val="0"/>
          <c:tx>
            <c:strRef>
              <c:f>'Data 1.16'!$C$4</c:f>
              <c:strCache>
                <c:ptCount val="1"/>
                <c:pt idx="0">
                  <c:v>Goods balance</c:v>
                </c:pt>
              </c:strCache>
            </c:strRef>
          </c:tx>
          <c:spPr>
            <a:ln w="38100">
              <a:solidFill>
                <a:srgbClr val="0083AC"/>
              </a:solidFill>
            </a:ln>
          </c:spPr>
          <c:marker>
            <c:symbol val="none"/>
          </c:marker>
          <c:cat>
            <c:numRef>
              <c:f>'Data 1.16'!$B$5:$B$77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1.16'!$C$5:$C$77</c:f>
              <c:numCache>
                <c:formatCode>#,##0.0</c:formatCode>
                <c:ptCount val="73"/>
                <c:pt idx="0">
                  <c:v>-2.15260193766064</c:v>
                </c:pt>
                <c:pt idx="1">
                  <c:v>-2.5533253633675201</c:v>
                </c:pt>
                <c:pt idx="2">
                  <c:v>-2.6841712294673901</c:v>
                </c:pt>
                <c:pt idx="3">
                  <c:v>-3.0003375993616301</c:v>
                </c:pt>
                <c:pt idx="4">
                  <c:v>-2.9066093001774398</c:v>
                </c:pt>
                <c:pt idx="5">
                  <c:v>-2.34880331482396</c:v>
                </c:pt>
                <c:pt idx="6">
                  <c:v>-2.2379227910719699</c:v>
                </c:pt>
                <c:pt idx="7">
                  <c:v>-2.03356723038375</c:v>
                </c:pt>
                <c:pt idx="8">
                  <c:v>-2.0808161404308598</c:v>
                </c:pt>
                <c:pt idx="9">
                  <c:v>-2.12451197401644</c:v>
                </c:pt>
                <c:pt idx="10">
                  <c:v>-1.6184813440977499</c:v>
                </c:pt>
                <c:pt idx="11">
                  <c:v>-1.3226025820200999</c:v>
                </c:pt>
                <c:pt idx="12">
                  <c:v>-1.4925136236177901</c:v>
                </c:pt>
                <c:pt idx="13">
                  <c:v>-1.57563912951616</c:v>
                </c:pt>
                <c:pt idx="14">
                  <c:v>-1.5827823647886201</c:v>
                </c:pt>
                <c:pt idx="15">
                  <c:v>-1.0161121838498299</c:v>
                </c:pt>
                <c:pt idx="16">
                  <c:v>4.2214799453318304E-3</c:v>
                </c:pt>
                <c:pt idx="17">
                  <c:v>0.80532763264065699</c:v>
                </c:pt>
                <c:pt idx="18">
                  <c:v>0.92777812506511603</c:v>
                </c:pt>
                <c:pt idx="19">
                  <c:v>1.0469667318982301</c:v>
                </c:pt>
                <c:pt idx="20">
                  <c:v>1.3216217315277901</c:v>
                </c:pt>
                <c:pt idx="21">
                  <c:v>1.3866891915672399</c:v>
                </c:pt>
                <c:pt idx="22">
                  <c:v>1.4553974297244501</c:v>
                </c:pt>
                <c:pt idx="23">
                  <c:v>1.42065431728438</c:v>
                </c:pt>
                <c:pt idx="24">
                  <c:v>1.34450269920943</c:v>
                </c:pt>
                <c:pt idx="25">
                  <c:v>1.17947464991831</c:v>
                </c:pt>
                <c:pt idx="26">
                  <c:v>1.35685981166823</c:v>
                </c:pt>
                <c:pt idx="27">
                  <c:v>0.87336654190001695</c:v>
                </c:pt>
                <c:pt idx="28">
                  <c:v>0.468571322319428</c:v>
                </c:pt>
                <c:pt idx="29">
                  <c:v>0.35192655445819998</c:v>
                </c:pt>
                <c:pt idx="30">
                  <c:v>4.0746588630775703E-2</c:v>
                </c:pt>
                <c:pt idx="31">
                  <c:v>0.225790727404832</c:v>
                </c:pt>
                <c:pt idx="32">
                  <c:v>7.5882592259061299E-2</c:v>
                </c:pt>
                <c:pt idx="33">
                  <c:v>-9.5787594382259894E-2</c:v>
                </c:pt>
                <c:pt idx="34">
                  <c:v>0.58672260352121297</c:v>
                </c:pt>
                <c:pt idx="35">
                  <c:v>1.1549927087052401</c:v>
                </c:pt>
                <c:pt idx="36">
                  <c:v>1.3091062750897899</c:v>
                </c:pt>
                <c:pt idx="37">
                  <c:v>1.2705561869108899</c:v>
                </c:pt>
                <c:pt idx="38">
                  <c:v>0.44755198216447101</c:v>
                </c:pt>
                <c:pt idx="39">
                  <c:v>-0.22724549537452099</c:v>
                </c:pt>
                <c:pt idx="40">
                  <c:v>-0.58818243458512698</c:v>
                </c:pt>
                <c:pt idx="41">
                  <c:v>-0.69771477226412204</c:v>
                </c:pt>
                <c:pt idx="42">
                  <c:v>-0.84361737380673796</c:v>
                </c:pt>
                <c:pt idx="43">
                  <c:v>-0.96352916171388503</c:v>
                </c:pt>
                <c:pt idx="44">
                  <c:v>-0.88490070138877996</c:v>
                </c:pt>
                <c:pt idx="45">
                  <c:v>-0.96216187184218704</c:v>
                </c:pt>
                <c:pt idx="46">
                  <c:v>-0.96199117860869099</c:v>
                </c:pt>
                <c:pt idx="47">
                  <c:v>-1.15219502791515</c:v>
                </c:pt>
                <c:pt idx="48">
                  <c:v>-1.10375356698617</c:v>
                </c:pt>
                <c:pt idx="49">
                  <c:v>-0.86464149055265704</c:v>
                </c:pt>
                <c:pt idx="50">
                  <c:v>-0.75119734262610605</c:v>
                </c:pt>
                <c:pt idx="51">
                  <c:v>-0.982418222454572</c:v>
                </c:pt>
                <c:pt idx="52">
                  <c:v>-1.3008462252260899</c:v>
                </c:pt>
                <c:pt idx="53">
                  <c:v>-1.5505099188040401</c:v>
                </c:pt>
                <c:pt idx="54">
                  <c:v>-1.70768475191334</c:v>
                </c:pt>
                <c:pt idx="55">
                  <c:v>-1.50772501383</c:v>
                </c:pt>
                <c:pt idx="56">
                  <c:v>-1.36720825458601</c:v>
                </c:pt>
                <c:pt idx="57">
                  <c:v>-1.42159258666014</c:v>
                </c:pt>
                <c:pt idx="58">
                  <c:v>-1.47106437717141</c:v>
                </c:pt>
                <c:pt idx="59">
                  <c:v>-1.50213682075648</c:v>
                </c:pt>
                <c:pt idx="60">
                  <c:v>-1.61998003138103</c:v>
                </c:pt>
                <c:pt idx="61">
                  <c:v>-1.7159519022777701</c:v>
                </c:pt>
                <c:pt idx="62">
                  <c:v>-1.7911727607183601</c:v>
                </c:pt>
                <c:pt idx="63">
                  <c:v>-1.8422063515056499</c:v>
                </c:pt>
                <c:pt idx="64">
                  <c:v>-1.87521832955084</c:v>
                </c:pt>
                <c:pt idx="65">
                  <c:v>-1.8940533250697</c:v>
                </c:pt>
                <c:pt idx="66">
                  <c:v>-1.90114700370945</c:v>
                </c:pt>
                <c:pt idx="67">
                  <c:v>-1.90101859367186</c:v>
                </c:pt>
                <c:pt idx="68">
                  <c:v>-1.89443939986751</c:v>
                </c:pt>
                <c:pt idx="69">
                  <c:v>-1.88767622737564</c:v>
                </c:pt>
                <c:pt idx="70">
                  <c:v>-1.88464025547762</c:v>
                </c:pt>
                <c:pt idx="71">
                  <c:v>-1.88526720949945</c:v>
                </c:pt>
                <c:pt idx="72">
                  <c:v>-1.89206490767867</c:v>
                </c:pt>
              </c:numCache>
            </c:numRef>
          </c:val>
          <c:smooth val="0"/>
          <c:extLst>
            <c:ext xmlns:c16="http://schemas.microsoft.com/office/drawing/2014/chart" uri="{C3380CC4-5D6E-409C-BE32-E72D297353CC}">
              <c16:uniqueId val="{00000004-527E-4323-996C-B37D66C01EA7}"/>
            </c:ext>
          </c:extLst>
        </c:ser>
        <c:ser>
          <c:idx val="1"/>
          <c:order val="1"/>
          <c:tx>
            <c:strRef>
              <c:f>'Data 1.16'!$D$4</c:f>
              <c:strCache>
                <c:ptCount val="1"/>
                <c:pt idx="0">
                  <c:v>Services balance</c:v>
                </c:pt>
              </c:strCache>
            </c:strRef>
          </c:tx>
          <c:spPr>
            <a:ln w="38100">
              <a:solidFill>
                <a:srgbClr val="3E403A"/>
              </a:solidFill>
            </a:ln>
          </c:spPr>
          <c:marker>
            <c:symbol val="none"/>
          </c:marker>
          <c:cat>
            <c:numRef>
              <c:f>'Data 1.16'!$B$5:$B$77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1.16'!$D$5:$D$77</c:f>
              <c:numCache>
                <c:formatCode>#,##0.0</c:formatCode>
                <c:ptCount val="73"/>
                <c:pt idx="0">
                  <c:v>1.6315128167513799</c:v>
                </c:pt>
                <c:pt idx="1">
                  <c:v>1.6283898571698201</c:v>
                </c:pt>
                <c:pt idx="2">
                  <c:v>1.56732205077152</c:v>
                </c:pt>
                <c:pt idx="3">
                  <c:v>1.55172942945707</c:v>
                </c:pt>
                <c:pt idx="4">
                  <c:v>1.6371326478524</c:v>
                </c:pt>
                <c:pt idx="5">
                  <c:v>1.4640873995735999</c:v>
                </c:pt>
                <c:pt idx="6">
                  <c:v>1.5769604014296099</c:v>
                </c:pt>
                <c:pt idx="7">
                  <c:v>1.6446431374372801</c:v>
                </c:pt>
                <c:pt idx="8">
                  <c:v>1.6294312093924499</c:v>
                </c:pt>
                <c:pt idx="9">
                  <c:v>1.6812564653014901</c:v>
                </c:pt>
                <c:pt idx="10">
                  <c:v>1.53720270565132</c:v>
                </c:pt>
                <c:pt idx="11">
                  <c:v>1.4307668417642501</c:v>
                </c:pt>
                <c:pt idx="12">
                  <c:v>1.3078673086080099</c:v>
                </c:pt>
                <c:pt idx="13">
                  <c:v>1.08176632157194</c:v>
                </c:pt>
                <c:pt idx="14">
                  <c:v>0.89578522244366399</c:v>
                </c:pt>
                <c:pt idx="15">
                  <c:v>0.84570500036930296</c:v>
                </c:pt>
                <c:pt idx="16">
                  <c:v>0.84957283899803104</c:v>
                </c:pt>
                <c:pt idx="17">
                  <c:v>1.0840747377576501</c:v>
                </c:pt>
                <c:pt idx="18">
                  <c:v>1.2919088995853301</c:v>
                </c:pt>
                <c:pt idx="19">
                  <c:v>1.2416314759501399</c:v>
                </c:pt>
                <c:pt idx="20">
                  <c:v>1.2585905412549301</c:v>
                </c:pt>
                <c:pt idx="21">
                  <c:v>1.0970833270484801</c:v>
                </c:pt>
                <c:pt idx="22">
                  <c:v>0.93617992921566395</c:v>
                </c:pt>
                <c:pt idx="23">
                  <c:v>0.84826192361216901</c:v>
                </c:pt>
                <c:pt idx="24">
                  <c:v>0.64576945690254095</c:v>
                </c:pt>
                <c:pt idx="25">
                  <c:v>0.59261175546261502</c:v>
                </c:pt>
                <c:pt idx="26">
                  <c:v>0.71062336961410399</c:v>
                </c:pt>
                <c:pt idx="27">
                  <c:v>0.64447133650409405</c:v>
                </c:pt>
                <c:pt idx="28">
                  <c:v>0.69541934344232503</c:v>
                </c:pt>
                <c:pt idx="29">
                  <c:v>0.64033013400102001</c:v>
                </c:pt>
                <c:pt idx="30">
                  <c:v>0.42459797470933303</c:v>
                </c:pt>
                <c:pt idx="31">
                  <c:v>0.469056093590486</c:v>
                </c:pt>
                <c:pt idx="32">
                  <c:v>0.47540901174351602</c:v>
                </c:pt>
                <c:pt idx="33">
                  <c:v>0.48298533505421198</c:v>
                </c:pt>
                <c:pt idx="34">
                  <c:v>0.46735944109954503</c:v>
                </c:pt>
                <c:pt idx="35">
                  <c:v>0.45855576442450302</c:v>
                </c:pt>
                <c:pt idx="36">
                  <c:v>0.44073526304669303</c:v>
                </c:pt>
                <c:pt idx="37">
                  <c:v>0.46794571829667703</c:v>
                </c:pt>
                <c:pt idx="38">
                  <c:v>0.73413498933112598</c:v>
                </c:pt>
                <c:pt idx="39">
                  <c:v>0.97798197736634795</c:v>
                </c:pt>
                <c:pt idx="40">
                  <c:v>1.2837898554868401</c:v>
                </c:pt>
                <c:pt idx="41">
                  <c:v>1.63795503795261</c:v>
                </c:pt>
                <c:pt idx="42">
                  <c:v>1.7690812036619299</c:v>
                </c:pt>
                <c:pt idx="43">
                  <c:v>1.9195799516661001</c:v>
                </c:pt>
                <c:pt idx="44">
                  <c:v>1.9377614656070601</c:v>
                </c:pt>
                <c:pt idx="45">
                  <c:v>1.8909473151156799</c:v>
                </c:pt>
                <c:pt idx="46">
                  <c:v>1.9205924117955</c:v>
                </c:pt>
                <c:pt idx="47">
                  <c:v>1.8250502324408799</c:v>
                </c:pt>
                <c:pt idx="48">
                  <c:v>1.83580888271017</c:v>
                </c:pt>
                <c:pt idx="49">
                  <c:v>1.8088357577131999</c:v>
                </c:pt>
                <c:pt idx="50">
                  <c:v>1.76047475388449</c:v>
                </c:pt>
                <c:pt idx="51">
                  <c:v>1.8069478020146501</c:v>
                </c:pt>
                <c:pt idx="52">
                  <c:v>1.8261014085287299</c:v>
                </c:pt>
                <c:pt idx="53">
                  <c:v>1.74192242647941</c:v>
                </c:pt>
                <c:pt idx="54">
                  <c:v>1.6582311291796801</c:v>
                </c:pt>
                <c:pt idx="55">
                  <c:v>1.5670891326866201</c:v>
                </c:pt>
                <c:pt idx="56">
                  <c:v>1.46146403573772</c:v>
                </c:pt>
                <c:pt idx="57">
                  <c:v>1.4814352295012001</c:v>
                </c:pt>
                <c:pt idx="58">
                  <c:v>1.5107422807854201</c:v>
                </c:pt>
                <c:pt idx="59">
                  <c:v>1.5450006457233201</c:v>
                </c:pt>
                <c:pt idx="60">
                  <c:v>1.5955833805537001</c:v>
                </c:pt>
                <c:pt idx="61">
                  <c:v>1.65504431153053</c:v>
                </c:pt>
                <c:pt idx="62">
                  <c:v>1.7169018579620301</c:v>
                </c:pt>
                <c:pt idx="63">
                  <c:v>1.7801554358670999</c:v>
                </c:pt>
                <c:pt idx="64">
                  <c:v>1.8444622628158001</c:v>
                </c:pt>
                <c:pt idx="65">
                  <c:v>1.9085269770512701</c:v>
                </c:pt>
                <c:pt idx="66">
                  <c:v>1.9702705656136099</c:v>
                </c:pt>
                <c:pt idx="67">
                  <c:v>2.0290226985472199</c:v>
                </c:pt>
                <c:pt idx="68">
                  <c:v>2.0849150046606</c:v>
                </c:pt>
                <c:pt idx="69">
                  <c:v>2.13687898850623</c:v>
                </c:pt>
                <c:pt idx="70">
                  <c:v>2.1853497170140601</c:v>
                </c:pt>
                <c:pt idx="71">
                  <c:v>2.2301830689897599</c:v>
                </c:pt>
                <c:pt idx="72">
                  <c:v>2.2721772159752498</c:v>
                </c:pt>
              </c:numCache>
            </c:numRef>
          </c:val>
          <c:smooth val="0"/>
          <c:extLst>
            <c:ext xmlns:c16="http://schemas.microsoft.com/office/drawing/2014/chart" uri="{C3380CC4-5D6E-409C-BE32-E72D297353CC}">
              <c16:uniqueId val="{00000003-527E-4323-996C-B37D66C01EA7}"/>
            </c:ext>
          </c:extLst>
        </c:ser>
        <c:ser>
          <c:idx val="4"/>
          <c:order val="2"/>
          <c:tx>
            <c:strRef>
              <c:f>'Data 1.16'!$E$4</c:f>
              <c:strCache>
                <c:ptCount val="1"/>
                <c:pt idx="0">
                  <c:v>Income balance</c:v>
                </c:pt>
              </c:strCache>
            </c:strRef>
          </c:tx>
          <c:spPr>
            <a:ln w="38100">
              <a:solidFill>
                <a:srgbClr val="67A854"/>
              </a:solidFill>
            </a:ln>
          </c:spPr>
          <c:marker>
            <c:symbol val="none"/>
          </c:marker>
          <c:cat>
            <c:numRef>
              <c:f>'Data 1.16'!$B$5:$B$77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1.16'!$E$5:$E$77</c:f>
              <c:numCache>
                <c:formatCode>#,##0.0</c:formatCode>
                <c:ptCount val="73"/>
                <c:pt idx="0">
                  <c:v>-5.6088833895667296</c:v>
                </c:pt>
                <c:pt idx="1">
                  <c:v>-5.6364437173598398</c:v>
                </c:pt>
                <c:pt idx="2">
                  <c:v>-5.9612991538078601</c:v>
                </c:pt>
                <c:pt idx="3">
                  <c:v>-6.3701930454531501</c:v>
                </c:pt>
                <c:pt idx="4">
                  <c:v>-6.3789834463647601</c:v>
                </c:pt>
                <c:pt idx="5">
                  <c:v>-6.4327097963165896</c:v>
                </c:pt>
                <c:pt idx="6">
                  <c:v>-6.4794433004331404</c:v>
                </c:pt>
                <c:pt idx="7">
                  <c:v>-6.36696063669606</c:v>
                </c:pt>
                <c:pt idx="8">
                  <c:v>-6.4932178274250498</c:v>
                </c:pt>
                <c:pt idx="9">
                  <c:v>-6.66273650489972</c:v>
                </c:pt>
                <c:pt idx="10">
                  <c:v>-6.7128518437704496</c:v>
                </c:pt>
                <c:pt idx="11">
                  <c:v>-6.7597307673772304</c:v>
                </c:pt>
                <c:pt idx="12">
                  <c:v>-6.9059838103804001</c:v>
                </c:pt>
                <c:pt idx="13">
                  <c:v>-6.9311219099936601</c:v>
                </c:pt>
                <c:pt idx="14">
                  <c:v>-6.9880737717882999</c:v>
                </c:pt>
                <c:pt idx="15">
                  <c:v>-6.8500522300655202</c:v>
                </c:pt>
                <c:pt idx="16">
                  <c:v>-5.79187048499527</c:v>
                </c:pt>
                <c:pt idx="17">
                  <c:v>-4.5642218659289302</c:v>
                </c:pt>
                <c:pt idx="18">
                  <c:v>-4.4857369090037702</c:v>
                </c:pt>
                <c:pt idx="19">
                  <c:v>-3.7815428983417401</c:v>
                </c:pt>
                <c:pt idx="20">
                  <c:v>-4.3471188646252603</c:v>
                </c:pt>
                <c:pt idx="21">
                  <c:v>-4.8966519349794604</c:v>
                </c:pt>
                <c:pt idx="22">
                  <c:v>-4.63374318092694</c:v>
                </c:pt>
                <c:pt idx="23">
                  <c:v>-5.0571163028565502</c:v>
                </c:pt>
                <c:pt idx="24">
                  <c:v>-4.9202870734350102</c:v>
                </c:pt>
                <c:pt idx="25">
                  <c:v>-5.0154021567810201</c:v>
                </c:pt>
                <c:pt idx="26">
                  <c:v>-4.8692613967228899</c:v>
                </c:pt>
                <c:pt idx="27">
                  <c:v>-4.69047552040825</c:v>
                </c:pt>
                <c:pt idx="28">
                  <c:v>-4.7656678535900499</c:v>
                </c:pt>
                <c:pt idx="29">
                  <c:v>-4.61167524458663</c:v>
                </c:pt>
                <c:pt idx="30">
                  <c:v>-4.3890558367172998</c:v>
                </c:pt>
                <c:pt idx="31">
                  <c:v>-4.3507251975093997</c:v>
                </c:pt>
                <c:pt idx="32">
                  <c:v>-4.1461151312631701</c:v>
                </c:pt>
                <c:pt idx="33">
                  <c:v>-4.0563572832299704</c:v>
                </c:pt>
                <c:pt idx="34">
                  <c:v>-4.1395320261896797</c:v>
                </c:pt>
                <c:pt idx="35">
                  <c:v>-4.13775600187551</c:v>
                </c:pt>
                <c:pt idx="36">
                  <c:v>-4.2281850834565802</c:v>
                </c:pt>
                <c:pt idx="37">
                  <c:v>-4.2616485059161704</c:v>
                </c:pt>
                <c:pt idx="38">
                  <c:v>-4.2862668923837104</c:v>
                </c:pt>
                <c:pt idx="39">
                  <c:v>-4.2238739985704097</c:v>
                </c:pt>
                <c:pt idx="40">
                  <c:v>-4.1156432019998199</c:v>
                </c:pt>
                <c:pt idx="41">
                  <c:v>-3.98532740941612</c:v>
                </c:pt>
                <c:pt idx="42">
                  <c:v>-3.7677317352646398</c:v>
                </c:pt>
                <c:pt idx="43">
                  <c:v>-3.5231002967732699</c:v>
                </c:pt>
                <c:pt idx="44">
                  <c:v>-3.3020481796550598</c:v>
                </c:pt>
                <c:pt idx="45">
                  <c:v>-3.3188446384795598</c:v>
                </c:pt>
                <c:pt idx="46">
                  <c:v>-3.1225163941527199</c:v>
                </c:pt>
                <c:pt idx="47">
                  <c:v>-3.3201604472355402</c:v>
                </c:pt>
                <c:pt idx="48">
                  <c:v>-3.4323553084071099</c:v>
                </c:pt>
                <c:pt idx="49">
                  <c:v>-3.5985932477331</c:v>
                </c:pt>
                <c:pt idx="50">
                  <c:v>-3.8871537809793502</c:v>
                </c:pt>
                <c:pt idx="51">
                  <c:v>-3.8844114788552</c:v>
                </c:pt>
                <c:pt idx="52">
                  <c:v>-3.9222746977272398</c:v>
                </c:pt>
                <c:pt idx="53">
                  <c:v>-3.77267878031126</c:v>
                </c:pt>
                <c:pt idx="54">
                  <c:v>-3.6394455737302298</c:v>
                </c:pt>
                <c:pt idx="55">
                  <c:v>-3.5429979731583199</c:v>
                </c:pt>
                <c:pt idx="56">
                  <c:v>-3.4675859085041898</c:v>
                </c:pt>
                <c:pt idx="57">
                  <c:v>-3.4288989291002099</c:v>
                </c:pt>
                <c:pt idx="58">
                  <c:v>-3.4213918025289898</c:v>
                </c:pt>
                <c:pt idx="59">
                  <c:v>-3.3949954289994402</c:v>
                </c:pt>
                <c:pt idx="60">
                  <c:v>-3.3720423327180198</c:v>
                </c:pt>
                <c:pt idx="61">
                  <c:v>-3.3515604212507899</c:v>
                </c:pt>
                <c:pt idx="62">
                  <c:v>-3.3540045253285702</c:v>
                </c:pt>
                <c:pt idx="63">
                  <c:v>-3.3647823741759599</c:v>
                </c:pt>
                <c:pt idx="64">
                  <c:v>-3.3907539634445101</c:v>
                </c:pt>
                <c:pt idx="65">
                  <c:v>-3.43145230743254</c:v>
                </c:pt>
                <c:pt idx="66">
                  <c:v>-3.46741814080309</c:v>
                </c:pt>
                <c:pt idx="67">
                  <c:v>-3.4976833120111199</c:v>
                </c:pt>
                <c:pt idx="68">
                  <c:v>-3.5314887068172598</c:v>
                </c:pt>
                <c:pt idx="69">
                  <c:v>-3.5611893256960698</c:v>
                </c:pt>
                <c:pt idx="70">
                  <c:v>-3.59479347791632</c:v>
                </c:pt>
                <c:pt idx="71">
                  <c:v>-3.6478177903933799</c:v>
                </c:pt>
                <c:pt idx="72">
                  <c:v>-3.6970289279191499</c:v>
                </c:pt>
              </c:numCache>
            </c:numRef>
          </c:val>
          <c:smooth val="0"/>
          <c:extLst>
            <c:ext xmlns:c16="http://schemas.microsoft.com/office/drawing/2014/chart" uri="{C3380CC4-5D6E-409C-BE32-E72D297353CC}">
              <c16:uniqueId val="{00000002-527E-4323-996C-B37D66C01EA7}"/>
            </c:ext>
          </c:extLst>
        </c:ser>
        <c:ser>
          <c:idx val="5"/>
          <c:order val="3"/>
          <c:tx>
            <c:strRef>
              <c:f>'Data 1.16'!$F$4</c:f>
              <c:strCache>
                <c:ptCount val="1"/>
                <c:pt idx="0">
                  <c:v>Current account balance</c:v>
                </c:pt>
              </c:strCache>
            </c:strRef>
          </c:tx>
          <c:spPr>
            <a:ln w="38100">
              <a:solidFill>
                <a:srgbClr val="0083AC"/>
              </a:solidFill>
              <a:prstDash val="sysDash"/>
            </a:ln>
          </c:spPr>
          <c:marker>
            <c:symbol val="none"/>
          </c:marker>
          <c:cat>
            <c:numRef>
              <c:f>'Data 1.16'!$B$5:$B$77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1.16'!$F$5:$F$77</c:f>
              <c:numCache>
                <c:formatCode>#,##0.0</c:formatCode>
                <c:ptCount val="73"/>
                <c:pt idx="0">
                  <c:v>-6.1312481264390497</c:v>
                </c:pt>
                <c:pt idx="1">
                  <c:v>-6.5620084313848803</c:v>
                </c:pt>
                <c:pt idx="2">
                  <c:v>-7.0787705326032802</c:v>
                </c:pt>
                <c:pt idx="3">
                  <c:v>-7.8188012153577002</c:v>
                </c:pt>
                <c:pt idx="4">
                  <c:v>-7.6472447069690501</c:v>
                </c:pt>
                <c:pt idx="5">
                  <c:v>-7.3168234543067401</c:v>
                </c:pt>
                <c:pt idx="6">
                  <c:v>-7.13981396009373</c:v>
                </c:pt>
                <c:pt idx="7">
                  <c:v>-6.7553033782330401</c:v>
                </c:pt>
                <c:pt idx="8">
                  <c:v>-6.9446027584634598</c:v>
                </c:pt>
                <c:pt idx="9">
                  <c:v>-7.1059920136146699</c:v>
                </c:pt>
                <c:pt idx="10">
                  <c:v>-6.7941304822168798</c:v>
                </c:pt>
                <c:pt idx="11">
                  <c:v>-6.6510310410006799</c:v>
                </c:pt>
                <c:pt idx="12">
                  <c:v>-7.0901010528543402</c:v>
                </c:pt>
                <c:pt idx="13">
                  <c:v>-7.4249947179378797</c:v>
                </c:pt>
                <c:pt idx="14">
                  <c:v>-7.6750709141332596</c:v>
                </c:pt>
                <c:pt idx="15">
                  <c:v>-7.0204594135460496</c:v>
                </c:pt>
                <c:pt idx="16">
                  <c:v>-4.9380761660519097</c:v>
                </c:pt>
                <c:pt idx="17">
                  <c:v>-2.6742955348067099</c:v>
                </c:pt>
                <c:pt idx="18">
                  <c:v>-2.2660498843533099</c:v>
                </c:pt>
                <c:pt idx="19">
                  <c:v>-1.49345967658873</c:v>
                </c:pt>
                <c:pt idx="20">
                  <c:v>-1.76690659184254</c:v>
                </c:pt>
                <c:pt idx="21">
                  <c:v>-2.4128794163637299</c:v>
                </c:pt>
                <c:pt idx="22">
                  <c:v>-2.2421658219868199</c:v>
                </c:pt>
                <c:pt idx="23">
                  <c:v>-2.78820006196</c:v>
                </c:pt>
                <c:pt idx="24">
                  <c:v>-2.9305008236111498</c:v>
                </c:pt>
                <c:pt idx="25">
                  <c:v>-3.2437948231506599</c:v>
                </c:pt>
                <c:pt idx="26">
                  <c:v>-2.8013047821496699</c:v>
                </c:pt>
                <c:pt idx="27">
                  <c:v>-3.1721685944521001</c:v>
                </c:pt>
                <c:pt idx="28">
                  <c:v>-3.6012123353260002</c:v>
                </c:pt>
                <c:pt idx="29">
                  <c:v>-3.6189548847776698</c:v>
                </c:pt>
                <c:pt idx="30">
                  <c:v>-3.9232482439609302</c:v>
                </c:pt>
                <c:pt idx="31">
                  <c:v>-3.6554185175987999</c:v>
                </c:pt>
                <c:pt idx="32">
                  <c:v>-3.59436640321083</c:v>
                </c:pt>
                <c:pt idx="33">
                  <c:v>-3.6687098355421401</c:v>
                </c:pt>
                <c:pt idx="34">
                  <c:v>-3.0858888167248799</c:v>
                </c:pt>
                <c:pt idx="35">
                  <c:v>-2.5246376936279602</c:v>
                </c:pt>
                <c:pt idx="36">
                  <c:v>-2.4787661102894498</c:v>
                </c:pt>
                <c:pt idx="37">
                  <c:v>-2.5235644093856502</c:v>
                </c:pt>
                <c:pt idx="38">
                  <c:v>-3.10457992088811</c:v>
                </c:pt>
                <c:pt idx="39">
                  <c:v>-3.47313751657859</c:v>
                </c:pt>
                <c:pt idx="40">
                  <c:v>-3.4200357810980999</c:v>
                </c:pt>
                <c:pt idx="41">
                  <c:v>-3.0450871437276201</c:v>
                </c:pt>
                <c:pt idx="42">
                  <c:v>-2.8418686544043301</c:v>
                </c:pt>
                <c:pt idx="43">
                  <c:v>-2.5666559083072902</c:v>
                </c:pt>
                <c:pt idx="44">
                  <c:v>-2.2487986189950302</c:v>
                </c:pt>
                <c:pt idx="45">
                  <c:v>-2.38967555809608</c:v>
                </c:pt>
                <c:pt idx="46">
                  <c:v>-2.16429182156834</c:v>
                </c:pt>
                <c:pt idx="47">
                  <c:v>-2.6476759618307502</c:v>
                </c:pt>
                <c:pt idx="48">
                  <c:v>-2.7010316821540901</c:v>
                </c:pt>
                <c:pt idx="49">
                  <c:v>-2.6551189152024901</c:v>
                </c:pt>
                <c:pt idx="50">
                  <c:v>-2.8782308753097401</c:v>
                </c:pt>
                <c:pt idx="51">
                  <c:v>-3.06023276294599</c:v>
                </c:pt>
                <c:pt idx="52">
                  <c:v>-3.3966732684237502</c:v>
                </c:pt>
                <c:pt idx="53">
                  <c:v>-3.5809232394680199</c:v>
                </c:pt>
                <c:pt idx="54">
                  <c:v>-3.6885581369967602</c:v>
                </c:pt>
                <c:pt idx="55">
                  <c:v>-3.4832966597133899</c:v>
                </c:pt>
                <c:pt idx="56">
                  <c:v>-3.3733301273524798</c:v>
                </c:pt>
                <c:pt idx="57">
                  <c:v>-3.3690562862591502</c:v>
                </c:pt>
                <c:pt idx="58">
                  <c:v>-3.38171389891497</c:v>
                </c:pt>
                <c:pt idx="59">
                  <c:v>-3.3521316040325999</c:v>
                </c:pt>
                <c:pt idx="60">
                  <c:v>-3.3964389835453601</c:v>
                </c:pt>
                <c:pt idx="61">
                  <c:v>-3.4124680119980302</c:v>
                </c:pt>
                <c:pt idx="62">
                  <c:v>-3.4282754280849002</c:v>
                </c:pt>
                <c:pt idx="63">
                  <c:v>-3.42683328981451</c:v>
                </c:pt>
                <c:pt idx="64">
                  <c:v>-3.42151003017955</c:v>
                </c:pt>
                <c:pt idx="65">
                  <c:v>-3.4169786554509698</c:v>
                </c:pt>
                <c:pt idx="66">
                  <c:v>-3.3982945788989198</c:v>
                </c:pt>
                <c:pt idx="67">
                  <c:v>-3.3696792071357602</c:v>
                </c:pt>
                <c:pt idx="68">
                  <c:v>-3.34101310202416</c:v>
                </c:pt>
                <c:pt idx="69">
                  <c:v>-3.3119865645654798</c:v>
                </c:pt>
                <c:pt idx="70">
                  <c:v>-3.2940840163798799</c:v>
                </c:pt>
                <c:pt idx="71">
                  <c:v>-3.30290193090307</c:v>
                </c:pt>
                <c:pt idx="72">
                  <c:v>-3.3169166196225701</c:v>
                </c:pt>
              </c:numCache>
            </c:numRef>
          </c:val>
          <c:smooth val="0"/>
          <c:extLst>
            <c:ext xmlns:c16="http://schemas.microsoft.com/office/drawing/2014/chart" uri="{C3380CC4-5D6E-409C-BE32-E72D297353CC}">
              <c16:uniqueId val="{00000001-527E-4323-996C-B37D66C01EA7}"/>
            </c:ext>
          </c:extLst>
        </c:ser>
        <c:dLbls>
          <c:showLegendKey val="0"/>
          <c:showVal val="0"/>
          <c:showCatName val="0"/>
          <c:showSerName val="0"/>
          <c:showPercent val="0"/>
          <c:showBubbleSize val="0"/>
        </c:dLbls>
        <c:smooth val="0"/>
        <c:axId val="644334544"/>
        <c:axId val="644340424"/>
      </c:lineChart>
      <c:dateAx>
        <c:axId val="644334544"/>
        <c:scaling>
          <c:orientation val="minMax"/>
        </c:scaling>
        <c:delete val="0"/>
        <c:axPos val="b"/>
        <c:title>
          <c:tx>
            <c:rich>
              <a:bodyPr/>
              <a:lstStyle/>
              <a:p>
                <a:pPr>
                  <a:defRPr/>
                </a:pPr>
                <a:r>
                  <a:rPr lang="en-NZ" b="1"/>
                  <a:t>Quarterly</a:t>
                </a:r>
              </a:p>
            </c:rich>
          </c:tx>
          <c:layout>
            <c:manualLayout>
              <c:xMode val="edge"/>
              <c:yMode val="edge"/>
              <c:x val="0.43816181250724956"/>
              <c:y val="0.85054927375784184"/>
            </c:manualLayout>
          </c:layout>
          <c:overlay val="0"/>
          <c:spPr>
            <a:noFill/>
            <a:ln w="25400">
              <a:noFill/>
            </a:ln>
          </c:spPr>
        </c:title>
        <c:numFmt formatCode="mmm\-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644340424"/>
        <c:crosses val="autoZero"/>
        <c:auto val="1"/>
        <c:lblOffset val="100"/>
        <c:baseTimeUnit val="months"/>
        <c:majorUnit val="3"/>
        <c:majorTimeUnit val="years"/>
        <c:minorUnit val="12"/>
        <c:minorTimeUnit val="days"/>
      </c:dateAx>
      <c:valAx>
        <c:axId val="644340424"/>
        <c:scaling>
          <c:orientation val="minMax"/>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noFill/>
          <a:ln w="9525">
            <a:solidFill>
              <a:schemeClr val="tx1"/>
            </a:solidFill>
          </a:ln>
        </c:spPr>
        <c:txPr>
          <a:bodyPr rot="0" vert="horz"/>
          <a:lstStyle/>
          <a:p>
            <a:pPr>
              <a:defRPr/>
            </a:pPr>
            <a:endParaRPr lang="en-US"/>
          </a:p>
        </c:txPr>
        <c:crossAx val="644334544"/>
        <c:crossesAt val="43525"/>
        <c:crossBetween val="between"/>
      </c:valAx>
      <c:spPr>
        <a:noFill/>
        <a:ln w="25400">
          <a:noFill/>
        </a:ln>
      </c:spPr>
    </c:plotArea>
    <c:legend>
      <c:legendPos val="b"/>
      <c:layout>
        <c:manualLayout>
          <c:xMode val="edge"/>
          <c:yMode val="edge"/>
          <c:x val="9.0279022814456003E-3"/>
          <c:y val="0.9047969082604832"/>
          <c:w val="0.97948750252372296"/>
          <c:h val="9.5203091739516812E-2"/>
        </c:manualLayout>
      </c:layout>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67473679403E-2"/>
          <c:y val="0.10833855799373042"/>
          <c:w val="0.87029220630943971"/>
          <c:h val="0.68895037806794457"/>
        </c:manualLayout>
      </c:layout>
      <c:barChart>
        <c:barDir val="col"/>
        <c:grouping val="clustered"/>
        <c:varyColors val="0"/>
        <c:ser>
          <c:idx val="0"/>
          <c:order val="0"/>
          <c:tx>
            <c:v>Core Crown tax revenue</c:v>
          </c:tx>
          <c:spPr>
            <a:solidFill>
              <a:srgbClr val="0083AC"/>
            </a:solidFill>
            <a:ln w="28575">
              <a:noFill/>
            </a:ln>
          </c:spPr>
          <c:invertIfNegative val="0"/>
          <c:cat>
            <c:strRef>
              <c:f>'Data Fig 2.1'!$B$6:$B$20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2.1'!$C$6:$C$20</c:f>
              <c:numCache>
                <c:formatCode>_(* #,##0_);_(* \(#,##0\);_(* "-"??_);_(@_)</c:formatCode>
                <c:ptCount val="15"/>
                <c:pt idx="0">
                  <c:v>54681</c:v>
                </c:pt>
                <c:pt idx="1">
                  <c:v>50744</c:v>
                </c:pt>
                <c:pt idx="2">
                  <c:v>51557</c:v>
                </c:pt>
                <c:pt idx="3">
                  <c:v>55081</c:v>
                </c:pt>
                <c:pt idx="4">
                  <c:v>58651</c:v>
                </c:pt>
                <c:pt idx="5">
                  <c:v>61563</c:v>
                </c:pt>
                <c:pt idx="6">
                  <c:v>66636</c:v>
                </c:pt>
                <c:pt idx="7">
                  <c:v>70445</c:v>
                </c:pt>
                <c:pt idx="8">
                  <c:v>75644</c:v>
                </c:pt>
                <c:pt idx="9">
                  <c:v>80224</c:v>
                </c:pt>
                <c:pt idx="10">
                  <c:v>84650</c:v>
                </c:pt>
                <c:pt idx="11">
                  <c:v>89245</c:v>
                </c:pt>
                <c:pt idx="12">
                  <c:v>95089</c:v>
                </c:pt>
                <c:pt idx="13">
                  <c:v>100172</c:v>
                </c:pt>
                <c:pt idx="14">
                  <c:v>105595</c:v>
                </c:pt>
              </c:numCache>
            </c:numRef>
          </c:val>
          <c:extLst>
            <c:ext xmlns:c16="http://schemas.microsoft.com/office/drawing/2014/chart" uri="{C3380CC4-5D6E-409C-BE32-E72D297353CC}">
              <c16:uniqueId val="{00000000-E17F-4F97-9FB5-605CC6509B2D}"/>
            </c:ext>
          </c:extLst>
        </c:ser>
        <c:dLbls>
          <c:showLegendKey val="0"/>
          <c:showVal val="0"/>
          <c:showCatName val="0"/>
          <c:showSerName val="0"/>
          <c:showPercent val="0"/>
          <c:showBubbleSize val="0"/>
        </c:dLbls>
        <c:gapWidth val="150"/>
        <c:axId val="753100840"/>
        <c:axId val="753101232"/>
      </c:barChart>
      <c:lineChart>
        <c:grouping val="standard"/>
        <c:varyColors val="0"/>
        <c:ser>
          <c:idx val="1"/>
          <c:order val="1"/>
          <c:tx>
            <c:strRef>
              <c:f>'Data Fig 2.1'!$D$5</c:f>
              <c:strCache>
                <c:ptCount val="1"/>
                <c:pt idx="0">
                  <c:v>% of GDP (RHS)</c:v>
                </c:pt>
              </c:strCache>
            </c:strRef>
          </c:tx>
          <c:spPr>
            <a:ln w="38100">
              <a:solidFill>
                <a:srgbClr val="3E403A"/>
              </a:solidFill>
            </a:ln>
          </c:spPr>
          <c:marker>
            <c:symbol val="none"/>
          </c:marker>
          <c:cat>
            <c:strRef>
              <c:f>'Data Fig 2.1'!$B$6:$B$20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2.1'!$D$6:$D$20</c:f>
              <c:numCache>
                <c:formatCode>0.0</c:formatCode>
                <c:ptCount val="15"/>
                <c:pt idx="0">
                  <c:v>28.854343111336256</c:v>
                </c:pt>
                <c:pt idx="1">
                  <c:v>25.793989671017854</c:v>
                </c:pt>
                <c:pt idx="2">
                  <c:v>25.05187049625609</c:v>
                </c:pt>
                <c:pt idx="3">
                  <c:v>25.604540679242476</c:v>
                </c:pt>
                <c:pt idx="4">
                  <c:v>26.810782642085584</c:v>
                </c:pt>
                <c:pt idx="5">
                  <c:v>26.014367208958376</c:v>
                </c:pt>
                <c:pt idx="6">
                  <c:v>27.218142160426762</c:v>
                </c:pt>
                <c:pt idx="7">
                  <c:v>27.388765338019628</c:v>
                </c:pt>
                <c:pt idx="8">
                  <c:v>27.673959171727518</c:v>
                </c:pt>
                <c:pt idx="9">
                  <c:v>27.777239172887551</c:v>
                </c:pt>
                <c:pt idx="10">
                  <c:v>28.243686460046781</c:v>
                </c:pt>
                <c:pt idx="11">
                  <c:v>28.156816224282789</c:v>
                </c:pt>
                <c:pt idx="12">
                  <c:v>28.468993350478577</c:v>
                </c:pt>
                <c:pt idx="13">
                  <c:v>28.603409382941663</c:v>
                </c:pt>
                <c:pt idx="14">
                  <c:v>28.806387900744202</c:v>
                </c:pt>
              </c:numCache>
            </c:numRef>
          </c:val>
          <c:smooth val="0"/>
          <c:extLst>
            <c:ext xmlns:c16="http://schemas.microsoft.com/office/drawing/2014/chart" uri="{C3380CC4-5D6E-409C-BE32-E72D297353CC}">
              <c16:uniqueId val="{00000001-E17F-4F97-9FB5-605CC6509B2D}"/>
            </c:ext>
          </c:extLst>
        </c:ser>
        <c:dLbls>
          <c:showLegendKey val="0"/>
          <c:showVal val="0"/>
          <c:showCatName val="0"/>
          <c:showSerName val="0"/>
          <c:showPercent val="0"/>
          <c:showBubbleSize val="0"/>
        </c:dLbls>
        <c:marker val="1"/>
        <c:smooth val="0"/>
        <c:axId val="753096136"/>
        <c:axId val="753101624"/>
      </c:lineChart>
      <c:catAx>
        <c:axId val="75310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752426545458058"/>
              <c:y val="0.86459819481812461"/>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753101232"/>
        <c:crossesAt val="0"/>
        <c:auto val="1"/>
        <c:lblAlgn val="ctr"/>
        <c:lblOffset val="100"/>
        <c:tickLblSkip val="2"/>
        <c:tickMarkSkip val="2"/>
        <c:noMultiLvlLbl val="0"/>
      </c:catAx>
      <c:valAx>
        <c:axId val="753101232"/>
        <c:scaling>
          <c:orientation val="minMax"/>
        </c:scaling>
        <c:delete val="0"/>
        <c:axPos val="l"/>
        <c:majorGridlines>
          <c:spPr>
            <a:ln>
              <a:solidFill>
                <a:srgbClr val="7F7F7F"/>
              </a:solidFill>
            </a:ln>
          </c:spPr>
        </c:majorGridlines>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753100840"/>
        <c:crosses val="autoZero"/>
        <c:crossBetween val="between"/>
        <c:minorUnit val="5"/>
        <c:dispUnits>
          <c:builtInUnit val="thousands"/>
        </c:dispUnits>
      </c:valAx>
      <c:valAx>
        <c:axId val="753101624"/>
        <c:scaling>
          <c:orientation val="minMax"/>
          <c:max val="60"/>
          <c:min val="0"/>
        </c:scaling>
        <c:delete val="0"/>
        <c:axPos val="r"/>
        <c:numFmt formatCode="0" sourceLinked="0"/>
        <c:majorTickMark val="out"/>
        <c:minorTickMark val="none"/>
        <c:tickLblPos val="nextTo"/>
        <c:spPr>
          <a:ln>
            <a:noFill/>
          </a:ln>
        </c:spPr>
        <c:txPr>
          <a:bodyPr/>
          <a:lstStyle/>
          <a:p>
            <a:pPr>
              <a:defRPr sz="1800"/>
            </a:pPr>
            <a:endParaRPr lang="en-US"/>
          </a:p>
        </c:txPr>
        <c:crossAx val="753096136"/>
        <c:crosses val="max"/>
        <c:crossBetween val="between"/>
      </c:valAx>
      <c:catAx>
        <c:axId val="753096136"/>
        <c:scaling>
          <c:orientation val="minMax"/>
        </c:scaling>
        <c:delete val="1"/>
        <c:axPos val="b"/>
        <c:numFmt formatCode="General" sourceLinked="1"/>
        <c:majorTickMark val="out"/>
        <c:minorTickMark val="none"/>
        <c:tickLblPos val="none"/>
        <c:crossAx val="753101624"/>
        <c:crosses val="autoZero"/>
        <c:auto val="1"/>
        <c:lblAlgn val="ctr"/>
        <c:lblOffset val="100"/>
        <c:noMultiLvlLbl val="0"/>
      </c:catAx>
    </c:plotArea>
    <c:legend>
      <c:legendPos val="b"/>
      <c:layout/>
      <c:overlay val="0"/>
    </c:legend>
    <c:plotVisOnly val="1"/>
    <c:dispBlanksAs val="gap"/>
    <c:showDLblsOverMax val="0"/>
  </c:chart>
  <c:spPr>
    <a:solidFill>
      <a:sysClr val="window" lastClr="FFFFFF"/>
    </a:solidFill>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39639275859743E-2"/>
          <c:y val="0.10833855799373042"/>
          <c:w val="0.90858281176391409"/>
          <c:h val="0.68895037806794457"/>
        </c:manualLayout>
      </c:layout>
      <c:lineChart>
        <c:grouping val="standard"/>
        <c:varyColors val="0"/>
        <c:ser>
          <c:idx val="0"/>
          <c:order val="0"/>
          <c:tx>
            <c:strRef>
              <c:f>'Data Fig 2.2'!$C$6</c:f>
              <c:strCache>
                <c:ptCount val="1"/>
                <c:pt idx="0">
                  <c:v>Tax revenue growth</c:v>
                </c:pt>
              </c:strCache>
            </c:strRef>
          </c:tx>
          <c:spPr>
            <a:ln w="38100">
              <a:solidFill>
                <a:srgbClr val="0083AC"/>
              </a:solidFill>
            </a:ln>
          </c:spPr>
          <c:marker>
            <c:symbol val="none"/>
          </c:marker>
          <c:cat>
            <c:strRef>
              <c:f>'Data Fig 2.2'!$B$7:$B$21</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2.2'!$C$7:$C$21</c:f>
              <c:numCache>
                <c:formatCode>0.0</c:formatCode>
                <c:ptCount val="15"/>
                <c:pt idx="0">
                  <c:v>-3.6407210953883022</c:v>
                </c:pt>
                <c:pt idx="1">
                  <c:v>-7.1999414787586185</c:v>
                </c:pt>
                <c:pt idx="2">
                  <c:v>1.6021598612643861</c:v>
                </c:pt>
                <c:pt idx="3">
                  <c:v>6.8351533254456243</c:v>
                </c:pt>
                <c:pt idx="4">
                  <c:v>6.4813638096621347</c:v>
                </c:pt>
                <c:pt idx="5">
                  <c:v>4.9649622342330053</c:v>
                </c:pt>
                <c:pt idx="6">
                  <c:v>8.2403391647580531</c:v>
                </c:pt>
                <c:pt idx="7">
                  <c:v>5.7161294195329848</c:v>
                </c:pt>
                <c:pt idx="8">
                  <c:v>7.3802257079991485</c:v>
                </c:pt>
                <c:pt idx="9">
                  <c:v>6.0546771720162864</c:v>
                </c:pt>
                <c:pt idx="10">
                  <c:v>5.5170522536896689</c:v>
                </c:pt>
                <c:pt idx="11">
                  <c:v>5.4282339043118721</c:v>
                </c:pt>
                <c:pt idx="12">
                  <c:v>6.5482660093002405</c:v>
                </c:pt>
                <c:pt idx="13">
                  <c:v>5.3455184090693981</c:v>
                </c:pt>
                <c:pt idx="14">
                  <c:v>5.4136884558559277</c:v>
                </c:pt>
              </c:numCache>
            </c:numRef>
          </c:val>
          <c:smooth val="0"/>
          <c:extLst>
            <c:ext xmlns:c16="http://schemas.microsoft.com/office/drawing/2014/chart" uri="{C3380CC4-5D6E-409C-BE32-E72D297353CC}">
              <c16:uniqueId val="{00000000-471C-424B-A428-C7DF6A102D9E}"/>
            </c:ext>
          </c:extLst>
        </c:ser>
        <c:ser>
          <c:idx val="1"/>
          <c:order val="1"/>
          <c:tx>
            <c:strRef>
              <c:f>'Data Fig 2.2'!$D$6</c:f>
              <c:strCache>
                <c:ptCount val="1"/>
                <c:pt idx="0">
                  <c:v>Nominal GDP growth</c:v>
                </c:pt>
              </c:strCache>
            </c:strRef>
          </c:tx>
          <c:spPr>
            <a:ln w="38100">
              <a:solidFill>
                <a:srgbClr val="3E403A"/>
              </a:solidFill>
            </a:ln>
          </c:spPr>
          <c:marker>
            <c:symbol val="none"/>
          </c:marker>
          <c:cat>
            <c:strRef>
              <c:f>'Data Fig 2.2'!$B$7:$B$21</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2.2'!$D$7:$D$21</c:f>
              <c:numCache>
                <c:formatCode>0.0</c:formatCode>
                <c:ptCount val="15"/>
                <c:pt idx="0">
                  <c:v>0.26294905031479815</c:v>
                </c:pt>
                <c:pt idx="1">
                  <c:v>3.8104133356551473</c:v>
                </c:pt>
                <c:pt idx="2">
                  <c:v>4.6119515269814153</c:v>
                </c:pt>
                <c:pt idx="3">
                  <c:v>4.529132511503831</c:v>
                </c:pt>
                <c:pt idx="4">
                  <c:v>1.6906685508688093</c:v>
                </c:pt>
                <c:pt idx="5">
                  <c:v>8.1784063741377491</c:v>
                </c:pt>
                <c:pt idx="6">
                  <c:v>3.4532009296429327</c:v>
                </c:pt>
                <c:pt idx="7">
                  <c:v>5.0575520173840589</c:v>
                </c:pt>
                <c:pt idx="8">
                  <c:v>6.2736193838353991</c:v>
                </c:pt>
                <c:pt idx="9">
                  <c:v>5.6603497475671327</c:v>
                </c:pt>
                <c:pt idx="10">
                  <c:v>3.7744276553605807</c:v>
                </c:pt>
                <c:pt idx="11">
                  <c:v>5.753504185670959</c:v>
                </c:pt>
                <c:pt idx="12">
                  <c:v>5.3799095776398698</c:v>
                </c:pt>
                <c:pt idx="13">
                  <c:v>4.8504681011589508</c:v>
                </c:pt>
                <c:pt idx="14">
                  <c:v>4.6709117386710828</c:v>
                </c:pt>
              </c:numCache>
            </c:numRef>
          </c:val>
          <c:smooth val="0"/>
          <c:extLst>
            <c:ext xmlns:c16="http://schemas.microsoft.com/office/drawing/2014/chart" uri="{C3380CC4-5D6E-409C-BE32-E72D297353CC}">
              <c16:uniqueId val="{00000001-471C-424B-A428-C7DF6A102D9E}"/>
            </c:ext>
          </c:extLst>
        </c:ser>
        <c:dLbls>
          <c:showLegendKey val="0"/>
          <c:showVal val="0"/>
          <c:showCatName val="0"/>
          <c:showSerName val="0"/>
          <c:showPercent val="0"/>
          <c:showBubbleSize val="0"/>
        </c:dLbls>
        <c:smooth val="0"/>
        <c:axId val="753096528"/>
        <c:axId val="753094568"/>
      </c:lineChart>
      <c:catAx>
        <c:axId val="75309652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752426545458097"/>
              <c:y val="0.86459819481812461"/>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753094568"/>
        <c:crossesAt val="0"/>
        <c:auto val="1"/>
        <c:lblAlgn val="ctr"/>
        <c:lblOffset val="100"/>
        <c:tickLblSkip val="2"/>
        <c:tickMarkSkip val="2"/>
        <c:noMultiLvlLbl val="0"/>
      </c:catAx>
      <c:valAx>
        <c:axId val="753094568"/>
        <c:scaling>
          <c:orientation val="minMax"/>
          <c:max val="20"/>
          <c:min val="-10"/>
        </c:scaling>
        <c:delete val="0"/>
        <c:axPos val="l"/>
        <c:majorGridlines>
          <c:spPr>
            <a:ln>
              <a:solidFill>
                <a:srgbClr val="7F7F7F"/>
              </a:solidFill>
            </a:ln>
          </c:spPr>
        </c:majorGridlines>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753096528"/>
        <c:crosses val="autoZero"/>
        <c:crossBetween val="between"/>
      </c:valAx>
    </c:plotArea>
    <c:legend>
      <c:legendPos val="b"/>
      <c:layout>
        <c:manualLayout>
          <c:xMode val="edge"/>
          <c:yMode val="edge"/>
          <c:x val="0.18924588367089712"/>
          <c:y val="0.91454035330223216"/>
          <c:w val="0.7022394872084291"/>
          <c:h val="5.4146076568015213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zero"/>
    <c:showDLblsOverMax val="0"/>
  </c:chart>
  <c:spPr>
    <a:solidFill>
      <a:sysClr val="window" lastClr="FFFFFF"/>
    </a:solidFill>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29846038948728E-2"/>
          <c:y val="0.10833855799373042"/>
          <c:w val="0.83120549542362065"/>
          <c:h val="0.69313010638560468"/>
        </c:manualLayout>
      </c:layout>
      <c:barChart>
        <c:barDir val="col"/>
        <c:grouping val="clustered"/>
        <c:varyColors val="0"/>
        <c:ser>
          <c:idx val="1"/>
          <c:order val="0"/>
          <c:tx>
            <c:v>Core Crown expenses</c:v>
          </c:tx>
          <c:spPr>
            <a:solidFill>
              <a:srgbClr val="0083AC"/>
            </a:solidFill>
            <a:ln w="28575">
              <a:noFill/>
            </a:ln>
          </c:spPr>
          <c:invertIfNegative val="0"/>
          <c:cat>
            <c:strRef>
              <c:f>'Data Fig 2.3'!$B$6:$B$20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2.3'!$C$6:$C$20</c:f>
              <c:numCache>
                <c:formatCode>_(* #,##0_);_(* \(#,##0\);_(* "-"??_);_(@_)</c:formatCode>
                <c:ptCount val="15"/>
                <c:pt idx="0">
                  <c:v>63711</c:v>
                </c:pt>
                <c:pt idx="1">
                  <c:v>63554</c:v>
                </c:pt>
                <c:pt idx="2">
                  <c:v>70099</c:v>
                </c:pt>
                <c:pt idx="3">
                  <c:v>68939</c:v>
                </c:pt>
                <c:pt idx="4">
                  <c:v>69962</c:v>
                </c:pt>
                <c:pt idx="5">
                  <c:v>71174</c:v>
                </c:pt>
                <c:pt idx="6">
                  <c:v>72363</c:v>
                </c:pt>
                <c:pt idx="7">
                  <c:v>73929</c:v>
                </c:pt>
                <c:pt idx="8">
                  <c:v>76339</c:v>
                </c:pt>
                <c:pt idx="9">
                  <c:v>80576</c:v>
                </c:pt>
                <c:pt idx="10">
                  <c:v>87300</c:v>
                </c:pt>
                <c:pt idx="11">
                  <c:v>93262</c:v>
                </c:pt>
                <c:pt idx="12">
                  <c:v>98891</c:v>
                </c:pt>
                <c:pt idx="13">
                  <c:v>101686</c:v>
                </c:pt>
                <c:pt idx="14">
                  <c:v>105733</c:v>
                </c:pt>
              </c:numCache>
            </c:numRef>
          </c:val>
          <c:extLst>
            <c:ext xmlns:c16="http://schemas.microsoft.com/office/drawing/2014/chart" uri="{C3380CC4-5D6E-409C-BE32-E72D297353CC}">
              <c16:uniqueId val="{00000000-2D2D-42BB-BF3C-24826A55989C}"/>
            </c:ext>
          </c:extLst>
        </c:ser>
        <c:dLbls>
          <c:showLegendKey val="0"/>
          <c:showVal val="0"/>
          <c:showCatName val="0"/>
          <c:showSerName val="0"/>
          <c:showPercent val="0"/>
          <c:showBubbleSize val="0"/>
        </c:dLbls>
        <c:gapWidth val="150"/>
        <c:axId val="753102016"/>
        <c:axId val="753095352"/>
      </c:barChart>
      <c:lineChart>
        <c:grouping val="standard"/>
        <c:varyColors val="0"/>
        <c:ser>
          <c:idx val="2"/>
          <c:order val="1"/>
          <c:tx>
            <c:strRef>
              <c:f>'Data Fig 2.3'!$D$5</c:f>
              <c:strCache>
                <c:ptCount val="1"/>
                <c:pt idx="0">
                  <c:v>% of GDP (RHS)</c:v>
                </c:pt>
              </c:strCache>
            </c:strRef>
          </c:tx>
          <c:spPr>
            <a:ln w="38100">
              <a:solidFill>
                <a:srgbClr val="3E403A"/>
              </a:solidFill>
            </a:ln>
          </c:spPr>
          <c:marker>
            <c:symbol val="none"/>
          </c:marker>
          <c:val>
            <c:numRef>
              <c:f>'Data Fig 2.3'!$D$6:$D$20</c:f>
              <c:numCache>
                <c:formatCode>0.0</c:formatCode>
                <c:ptCount val="15"/>
                <c:pt idx="0">
                  <c:v>33.619338599629565</c:v>
                </c:pt>
                <c:pt idx="1">
                  <c:v>32.305518279045181</c:v>
                </c:pt>
                <c:pt idx="2">
                  <c:v>34.061544890452424</c:v>
                </c:pt>
                <c:pt idx="3">
                  <c:v>32.046466656130015</c:v>
                </c:pt>
                <c:pt idx="4">
                  <c:v>31.981312768846081</c:v>
                </c:pt>
                <c:pt idx="5">
                  <c:v>30.075639129516162</c:v>
                </c:pt>
                <c:pt idx="6">
                  <c:v>29.55739271797469</c:v>
                </c:pt>
                <c:pt idx="7">
                  <c:v>28.743332141024247</c:v>
                </c:pt>
                <c:pt idx="8">
                  <c:v>27.928221262896024</c:v>
                </c:pt>
                <c:pt idx="9">
                  <c:v>27.899117765189814</c:v>
                </c:pt>
                <c:pt idx="10">
                  <c:v>29.127865658146295</c:v>
                </c:pt>
                <c:pt idx="11">
                  <c:v>29.424180567080079</c:v>
                </c:pt>
                <c:pt idx="12">
                  <c:v>29.607286031214731</c:v>
                </c:pt>
                <c:pt idx="13">
                  <c:v>29.035721424288287</c:v>
                </c:pt>
                <c:pt idx="14">
                  <c:v>28.844034394709851</c:v>
                </c:pt>
              </c:numCache>
            </c:numRef>
          </c:val>
          <c:smooth val="0"/>
          <c:extLst>
            <c:ext xmlns:c16="http://schemas.microsoft.com/office/drawing/2014/chart" uri="{C3380CC4-5D6E-409C-BE32-E72D297353CC}">
              <c16:uniqueId val="{00000001-2D2D-42BB-BF3C-24826A55989C}"/>
            </c:ext>
          </c:extLst>
        </c:ser>
        <c:dLbls>
          <c:showLegendKey val="0"/>
          <c:showVal val="0"/>
          <c:showCatName val="0"/>
          <c:showSerName val="0"/>
          <c:showPercent val="0"/>
          <c:showBubbleSize val="0"/>
        </c:dLbls>
        <c:marker val="1"/>
        <c:smooth val="0"/>
        <c:axId val="753100056"/>
        <c:axId val="753102408"/>
      </c:lineChart>
      <c:catAx>
        <c:axId val="75310201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479482157872542"/>
              <c:y val="0.87295765145346238"/>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753095352"/>
        <c:crossesAt val="0"/>
        <c:auto val="1"/>
        <c:lblAlgn val="ctr"/>
        <c:lblOffset val="100"/>
        <c:tickLblSkip val="2"/>
        <c:tickMarkSkip val="2"/>
        <c:noMultiLvlLbl val="0"/>
      </c:catAx>
      <c:valAx>
        <c:axId val="753095352"/>
        <c:scaling>
          <c:orientation val="minMax"/>
        </c:scaling>
        <c:delete val="0"/>
        <c:axPos val="l"/>
        <c:majorGridlines>
          <c:spPr>
            <a:ln>
              <a:solidFill>
                <a:srgbClr val="7F7F7F"/>
              </a:solidFill>
            </a:ln>
          </c:spPr>
        </c:majorGridlines>
        <c:title>
          <c:tx>
            <c:rich>
              <a:bodyPr rot="0" vert="horz"/>
              <a:lstStyle/>
              <a:p>
                <a:pPr algn="ctr">
                  <a:defRPr sz="1800" b="1" i="0" u="none" strike="noStrike" baseline="0">
                    <a:solidFill>
                      <a:srgbClr val="000000"/>
                    </a:solidFill>
                    <a:latin typeface="Arial"/>
                    <a:ea typeface="Arial"/>
                    <a:cs typeface="Arial"/>
                  </a:defRPr>
                </a:pPr>
                <a:r>
                  <a:rPr lang="en-NZ" sz="1800"/>
                  <a:t>% of GDP</a:t>
                </a:r>
              </a:p>
            </c:rich>
          </c:tx>
          <c:layout>
            <c:manualLayout>
              <c:xMode val="edge"/>
              <c:yMode val="edge"/>
              <c:x val="0.84470168724266115"/>
              <c:y val="2.4461861928823998E-2"/>
            </c:manualLayout>
          </c:layout>
          <c:overlay val="0"/>
        </c:title>
        <c:numFmt formatCode="#,##0" sourceLinked="0"/>
        <c:majorTickMark val="out"/>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753102016"/>
        <c:crosses val="autoZero"/>
        <c:crossBetween val="between"/>
        <c:minorUnit val="5"/>
        <c:dispUnits>
          <c:builtInUnit val="thousands"/>
        </c:dispUnits>
      </c:valAx>
      <c:valAx>
        <c:axId val="753102408"/>
        <c:scaling>
          <c:orientation val="minMax"/>
          <c:max val="60"/>
        </c:scaling>
        <c:delete val="0"/>
        <c:axPos val="r"/>
        <c:numFmt formatCode="0" sourceLinked="0"/>
        <c:majorTickMark val="out"/>
        <c:minorTickMark val="none"/>
        <c:tickLblPos val="nextTo"/>
        <c:spPr>
          <a:ln>
            <a:noFill/>
          </a:ln>
        </c:spPr>
        <c:txPr>
          <a:bodyPr/>
          <a:lstStyle/>
          <a:p>
            <a:pPr>
              <a:defRPr sz="1800"/>
            </a:pPr>
            <a:endParaRPr lang="en-US"/>
          </a:p>
        </c:txPr>
        <c:crossAx val="753100056"/>
        <c:crosses val="max"/>
        <c:crossBetween val="between"/>
      </c:valAx>
      <c:catAx>
        <c:axId val="753100056"/>
        <c:scaling>
          <c:orientation val="minMax"/>
        </c:scaling>
        <c:delete val="1"/>
        <c:axPos val="b"/>
        <c:numFmt formatCode="@" sourceLinked="1"/>
        <c:majorTickMark val="out"/>
        <c:minorTickMark val="none"/>
        <c:tickLblPos val="none"/>
        <c:crossAx val="753102408"/>
        <c:crosses val="autoZero"/>
        <c:auto val="1"/>
        <c:lblAlgn val="ctr"/>
        <c:lblOffset val="100"/>
        <c:noMultiLvlLbl val="0"/>
      </c:catAx>
      <c:spPr>
        <a:noFill/>
        <a:ln w="25400">
          <a:noFill/>
        </a:ln>
      </c:spPr>
    </c:plotArea>
    <c:legend>
      <c:legendPos val="b"/>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523560417016558E-2"/>
          <c:y val="8.0821815777085859E-2"/>
          <c:w val="0.90763532122488277"/>
          <c:h val="0.74705369842913794"/>
        </c:manualLayout>
      </c:layout>
      <c:lineChart>
        <c:grouping val="standard"/>
        <c:varyColors val="0"/>
        <c:ser>
          <c:idx val="0"/>
          <c:order val="0"/>
          <c:tx>
            <c:strRef>
              <c:f>'Data 1.2'!$C$3</c:f>
              <c:strCache>
                <c:ptCount val="1"/>
                <c:pt idx="0">
                  <c:v>Real public consumption</c:v>
                </c:pt>
              </c:strCache>
            </c:strRef>
          </c:tx>
          <c:spPr>
            <a:ln w="28575" cap="rnd">
              <a:solidFill>
                <a:srgbClr val="0083AC"/>
              </a:solidFill>
              <a:round/>
            </a:ln>
            <a:effectLst/>
          </c:spPr>
          <c:marker>
            <c:symbol val="none"/>
          </c:marker>
          <c:cat>
            <c:numRef>
              <c:f>'Data 1.2'!$B$5:$B$77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1.2'!$C$5:$C$77</c:f>
              <c:numCache>
                <c:formatCode>0.0</c:formatCode>
                <c:ptCount val="73"/>
                <c:pt idx="0">
                  <c:v>5.3543410041841</c:v>
                </c:pt>
                <c:pt idx="1">
                  <c:v>6.4073894020418098</c:v>
                </c:pt>
                <c:pt idx="2">
                  <c:v>7.0796176300763403</c:v>
                </c:pt>
                <c:pt idx="3">
                  <c:v>7.1161996331203703</c:v>
                </c:pt>
                <c:pt idx="4">
                  <c:v>6.0843934222773699</c:v>
                </c:pt>
                <c:pt idx="5">
                  <c:v>5.3453947368421</c:v>
                </c:pt>
                <c:pt idx="6">
                  <c:v>4.6193942661993201</c:v>
                </c:pt>
                <c:pt idx="7">
                  <c:v>3.9211054682886499</c:v>
                </c:pt>
                <c:pt idx="8">
                  <c:v>4.2262583720862104</c:v>
                </c:pt>
                <c:pt idx="9">
                  <c:v>4.2270217133605099</c:v>
                </c:pt>
                <c:pt idx="10">
                  <c:v>4.2751195487214604</c:v>
                </c:pt>
                <c:pt idx="11">
                  <c:v>4.75906352994659</c:v>
                </c:pt>
                <c:pt idx="12">
                  <c:v>4.3523403300033499</c:v>
                </c:pt>
                <c:pt idx="13">
                  <c:v>4.0001109600821003</c:v>
                </c:pt>
                <c:pt idx="14">
                  <c:v>4.3442442882249503</c:v>
                </c:pt>
                <c:pt idx="15">
                  <c:v>3.9950096281630598</c:v>
                </c:pt>
                <c:pt idx="16">
                  <c:v>3.3076074972436502</c:v>
                </c:pt>
                <c:pt idx="17">
                  <c:v>2.7073164226080801</c:v>
                </c:pt>
                <c:pt idx="18">
                  <c:v>0.92899626296121196</c:v>
                </c:pt>
                <c:pt idx="19">
                  <c:v>-0.47204256206968498</c:v>
                </c:pt>
                <c:pt idx="20">
                  <c:v>-0.413879272197204</c:v>
                </c:pt>
                <c:pt idx="21">
                  <c:v>-0.329818729548636</c:v>
                </c:pt>
                <c:pt idx="22">
                  <c:v>0.44848895726317101</c:v>
                </c:pt>
                <c:pt idx="23">
                  <c:v>1.92594921782878</c:v>
                </c:pt>
                <c:pt idx="24">
                  <c:v>2.51189293742484</c:v>
                </c:pt>
                <c:pt idx="25">
                  <c:v>2.5143958935876398</c:v>
                </c:pt>
                <c:pt idx="26">
                  <c:v>2.7541987903330498</c:v>
                </c:pt>
                <c:pt idx="27">
                  <c:v>1.71988277032237</c:v>
                </c:pt>
                <c:pt idx="28">
                  <c:v>0.759835793875418</c:v>
                </c:pt>
                <c:pt idx="29">
                  <c:v>0.41429442862952398</c:v>
                </c:pt>
                <c:pt idx="30">
                  <c:v>-0.37388843977364999</c:v>
                </c:pt>
                <c:pt idx="31">
                  <c:v>-0.18702454065256899</c:v>
                </c:pt>
                <c:pt idx="32">
                  <c:v>-3.7958347040512E-2</c:v>
                </c:pt>
                <c:pt idx="33">
                  <c:v>0.51889538562785997</c:v>
                </c:pt>
                <c:pt idx="34">
                  <c:v>1.42002231463638</c:v>
                </c:pt>
                <c:pt idx="35">
                  <c:v>2.0611247562859201</c:v>
                </c:pt>
                <c:pt idx="36">
                  <c:v>3.0175687306971799</c:v>
                </c:pt>
                <c:pt idx="37">
                  <c:v>3.3894037066881602</c:v>
                </c:pt>
                <c:pt idx="38">
                  <c:v>3.4053405340534102</c:v>
                </c:pt>
                <c:pt idx="39">
                  <c:v>3.2748654079936399</c:v>
                </c:pt>
                <c:pt idx="40">
                  <c:v>3.2854966334103302</c:v>
                </c:pt>
                <c:pt idx="41">
                  <c:v>2.8715475668566302</c:v>
                </c:pt>
                <c:pt idx="42">
                  <c:v>2.45659848155133</c:v>
                </c:pt>
                <c:pt idx="43">
                  <c:v>2.3134023590458002</c:v>
                </c:pt>
                <c:pt idx="44">
                  <c:v>1.4584473364897399</c:v>
                </c:pt>
                <c:pt idx="45">
                  <c:v>1.51999431777825</c:v>
                </c:pt>
                <c:pt idx="46">
                  <c:v>1.9658281021381001</c:v>
                </c:pt>
                <c:pt idx="47">
                  <c:v>2.10612819910778</c:v>
                </c:pt>
                <c:pt idx="48">
                  <c:v>2.63812025138354</c:v>
                </c:pt>
                <c:pt idx="49">
                  <c:v>3.03411926584109</c:v>
                </c:pt>
                <c:pt idx="50">
                  <c:v>2.89536417710092</c:v>
                </c:pt>
                <c:pt idx="51">
                  <c:v>2.8146342585140398</c:v>
                </c:pt>
                <c:pt idx="52">
                  <c:v>3.0478192327903302</c:v>
                </c:pt>
                <c:pt idx="53">
                  <c:v>2.2906292440018001</c:v>
                </c:pt>
                <c:pt idx="54">
                  <c:v>2.1638400287912201</c:v>
                </c:pt>
                <c:pt idx="55">
                  <c:v>2.22068394802172</c:v>
                </c:pt>
                <c:pt idx="56" formatCode="#,##0.0">
                  <c:v>1.9108041593685501</c:v>
                </c:pt>
                <c:pt idx="57" formatCode="#,##0.0">
                  <c:v>2.7148831651619698</c:v>
                </c:pt>
                <c:pt idx="58" formatCode="#,##0.0">
                  <c:v>3.3077278731836302</c:v>
                </c:pt>
                <c:pt idx="59" formatCode="#,##0.0">
                  <c:v>3.7920623386762098</c:v>
                </c:pt>
                <c:pt idx="60" formatCode="#,##0.0">
                  <c:v>4.2090876872600003</c:v>
                </c:pt>
                <c:pt idx="61" formatCode="#,##0.0">
                  <c:v>3.9493602930357401</c:v>
                </c:pt>
                <c:pt idx="62" formatCode="#,##0.0">
                  <c:v>3.34343725604651</c:v>
                </c:pt>
                <c:pt idx="63" formatCode="#,##0.0">
                  <c:v>2.5366902340598401</c:v>
                </c:pt>
                <c:pt idx="64" formatCode="#,##0.0">
                  <c:v>1.76406741360508</c:v>
                </c:pt>
                <c:pt idx="65" formatCode="#,##0.0">
                  <c:v>1.2517367098177701</c:v>
                </c:pt>
                <c:pt idx="66" formatCode="#,##0.0">
                  <c:v>0.98995302033215704</c:v>
                </c:pt>
                <c:pt idx="67" formatCode="#,##0.0">
                  <c:v>0.90869019418859898</c:v>
                </c:pt>
                <c:pt idx="68" formatCode="#,##0.0">
                  <c:v>0.90654311634274998</c:v>
                </c:pt>
                <c:pt idx="69" formatCode="#,##0.0">
                  <c:v>0.88494488411387995</c:v>
                </c:pt>
                <c:pt idx="70" formatCode="#,##0.0">
                  <c:v>0.87908757856398601</c:v>
                </c:pt>
                <c:pt idx="71" formatCode="#,##0.0">
                  <c:v>0.91150929468917197</c:v>
                </c:pt>
                <c:pt idx="72" formatCode="#,##0.0">
                  <c:v>0.98864726835057304</c:v>
                </c:pt>
              </c:numCache>
            </c:numRef>
          </c:val>
          <c:smooth val="0"/>
          <c:extLst>
            <c:ext xmlns:c16="http://schemas.microsoft.com/office/drawing/2014/chart" uri="{C3380CC4-5D6E-409C-BE32-E72D297353CC}">
              <c16:uniqueId val="{00000000-C8AE-44A1-BBDE-8A28BBDAFDEA}"/>
            </c:ext>
          </c:extLst>
        </c:ser>
        <c:dLbls>
          <c:showLegendKey val="0"/>
          <c:showVal val="0"/>
          <c:showCatName val="0"/>
          <c:showSerName val="0"/>
          <c:showPercent val="0"/>
          <c:showBubbleSize val="0"/>
        </c:dLbls>
        <c:marker val="1"/>
        <c:smooth val="0"/>
        <c:axId val="804317664"/>
        <c:axId val="804311760"/>
      </c:lineChart>
      <c:lineChart>
        <c:grouping val="standard"/>
        <c:varyColors val="0"/>
        <c:ser>
          <c:idx val="1"/>
          <c:order val="1"/>
          <c:tx>
            <c:strRef>
              <c:f>'Data 1.2'!$D$3</c:f>
              <c:strCache>
                <c:ptCount val="1"/>
                <c:pt idx="0">
                  <c:v>Nominal public consumption (RHS) </c:v>
                </c:pt>
              </c:strCache>
            </c:strRef>
          </c:tx>
          <c:spPr>
            <a:ln w="28575" cap="rnd">
              <a:solidFill>
                <a:srgbClr val="3E403A"/>
              </a:solidFill>
              <a:round/>
            </a:ln>
            <a:effectLst/>
          </c:spPr>
          <c:marker>
            <c:symbol val="none"/>
          </c:marker>
          <c:cat>
            <c:numRef>
              <c:f>'Data 1.2'!$B$5:$B$77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1.2'!$D$5:$D$77</c:f>
              <c:numCache>
                <c:formatCode>0.0</c:formatCode>
                <c:ptCount val="73"/>
                <c:pt idx="0">
                  <c:v>17.236122892841799</c:v>
                </c:pt>
                <c:pt idx="1">
                  <c:v>17.475618196690299</c:v>
                </c:pt>
                <c:pt idx="2">
                  <c:v>17.7071926331508</c:v>
                </c:pt>
                <c:pt idx="3">
                  <c:v>17.859620047263899</c:v>
                </c:pt>
                <c:pt idx="4">
                  <c:v>17.988405162984002</c:v>
                </c:pt>
                <c:pt idx="5">
                  <c:v>18.1990098890642</c:v>
                </c:pt>
                <c:pt idx="6">
                  <c:v>18.250136097895801</c:v>
                </c:pt>
                <c:pt idx="7">
                  <c:v>18.2619918261991</c:v>
                </c:pt>
                <c:pt idx="8">
                  <c:v>18.3090163000114</c:v>
                </c:pt>
                <c:pt idx="9">
                  <c:v>18.236321368586101</c:v>
                </c:pt>
                <c:pt idx="10">
                  <c:v>18.238053676631001</c:v>
                </c:pt>
                <c:pt idx="11">
                  <c:v>18.312423361338201</c:v>
                </c:pt>
                <c:pt idx="12">
                  <c:v>18.463573355906998</c:v>
                </c:pt>
                <c:pt idx="13">
                  <c:v>18.823156560321099</c:v>
                </c:pt>
                <c:pt idx="14">
                  <c:v>19.261754874358001</c:v>
                </c:pt>
                <c:pt idx="15">
                  <c:v>19.6432528251717</c:v>
                </c:pt>
                <c:pt idx="16">
                  <c:v>19.8493987029502</c:v>
                </c:pt>
                <c:pt idx="17">
                  <c:v>19.897408490259501</c:v>
                </c:pt>
                <c:pt idx="18">
                  <c:v>19.839657435769201</c:v>
                </c:pt>
                <c:pt idx="19">
                  <c:v>19.651869399526198</c:v>
                </c:pt>
                <c:pt idx="20">
                  <c:v>19.559493310560701</c:v>
                </c:pt>
                <c:pt idx="21">
                  <c:v>19.5056588784811</c:v>
                </c:pt>
                <c:pt idx="22">
                  <c:v>19.435909400020801</c:v>
                </c:pt>
                <c:pt idx="23">
                  <c:v>19.5582153552619</c:v>
                </c:pt>
                <c:pt idx="24">
                  <c:v>19.6116636945398</c:v>
                </c:pt>
                <c:pt idx="25">
                  <c:v>19.522652907725899</c:v>
                </c:pt>
                <c:pt idx="26">
                  <c:v>19.522495182816201</c:v>
                </c:pt>
                <c:pt idx="27">
                  <c:v>19.4180996069381</c:v>
                </c:pt>
                <c:pt idx="28">
                  <c:v>19.295097665510699</c:v>
                </c:pt>
                <c:pt idx="29">
                  <c:v>19.296146891083598</c:v>
                </c:pt>
                <c:pt idx="30">
                  <c:v>19.284249128347099</c:v>
                </c:pt>
                <c:pt idx="31">
                  <c:v>19.2391174387697</c:v>
                </c:pt>
                <c:pt idx="32">
                  <c:v>19.188239112447899</c:v>
                </c:pt>
                <c:pt idx="33">
                  <c:v>19.055885090863299</c:v>
                </c:pt>
                <c:pt idx="34">
                  <c:v>18.797503905632801</c:v>
                </c:pt>
                <c:pt idx="35">
                  <c:v>18.636893521286702</c:v>
                </c:pt>
                <c:pt idx="36">
                  <c:v>18.545108810479601</c:v>
                </c:pt>
                <c:pt idx="37">
                  <c:v>18.536499766027099</c:v>
                </c:pt>
                <c:pt idx="38">
                  <c:v>18.635382394902201</c:v>
                </c:pt>
                <c:pt idx="39">
                  <c:v>18.6742084626222</c:v>
                </c:pt>
                <c:pt idx="40">
                  <c:v>18.690722239014399</c:v>
                </c:pt>
                <c:pt idx="41">
                  <c:v>18.617160797226902</c:v>
                </c:pt>
                <c:pt idx="42">
                  <c:v>18.539619673492499</c:v>
                </c:pt>
                <c:pt idx="43">
                  <c:v>18.432218399943299</c:v>
                </c:pt>
                <c:pt idx="44">
                  <c:v>18.290539804979701</c:v>
                </c:pt>
                <c:pt idx="45">
                  <c:v>18.231970014923402</c:v>
                </c:pt>
                <c:pt idx="46">
                  <c:v>18.128298134400001</c:v>
                </c:pt>
                <c:pt idx="47">
                  <c:v>18.068849955142898</c:v>
                </c:pt>
                <c:pt idx="48">
                  <c:v>18.079680983390599</c:v>
                </c:pt>
                <c:pt idx="49">
                  <c:v>18.0563204860998</c:v>
                </c:pt>
                <c:pt idx="50">
                  <c:v>18.0223551224285</c:v>
                </c:pt>
                <c:pt idx="51">
                  <c:v>18.051233110300998</c:v>
                </c:pt>
                <c:pt idx="52">
                  <c:v>18.0612301427918</c:v>
                </c:pt>
                <c:pt idx="53">
                  <c:v>18.045259796169599</c:v>
                </c:pt>
                <c:pt idx="54">
                  <c:v>18.1389066997721</c:v>
                </c:pt>
                <c:pt idx="55">
                  <c:v>18.159971979965601</c:v>
                </c:pt>
                <c:pt idx="56" formatCode="0">
                  <c:v>18.200624280676202</c:v>
                </c:pt>
                <c:pt idx="57" formatCode="0">
                  <c:v>18.293279979938699</c:v>
                </c:pt>
                <c:pt idx="58" formatCode="0">
                  <c:v>18.3427551302327</c:v>
                </c:pt>
                <c:pt idx="59" formatCode="0">
                  <c:v>18.4265639540452</c:v>
                </c:pt>
                <c:pt idx="60" formatCode="0">
                  <c:v>18.489696891269698</c:v>
                </c:pt>
                <c:pt idx="61" formatCode="0">
                  <c:v>18.524163026314898</c:v>
                </c:pt>
                <c:pt idx="62" formatCode="0">
                  <c:v>18.524645083416001</c:v>
                </c:pt>
                <c:pt idx="63" formatCode="0">
                  <c:v>18.496276672996601</c:v>
                </c:pt>
                <c:pt idx="64" formatCode="0">
                  <c:v>18.451388604008901</c:v>
                </c:pt>
                <c:pt idx="65" formatCode="0">
                  <c:v>18.405515354110001</c:v>
                </c:pt>
                <c:pt idx="66" formatCode="0">
                  <c:v>18.359055670374801</c:v>
                </c:pt>
                <c:pt idx="67" formatCode="0">
                  <c:v>18.312642621890401</c:v>
                </c:pt>
                <c:pt idx="68" formatCode="0">
                  <c:v>18.266853896701399</c:v>
                </c:pt>
                <c:pt idx="69">
                  <c:v>18.223146875447298</c:v>
                </c:pt>
                <c:pt idx="70">
                  <c:v>18.183613081197301</c:v>
                </c:pt>
                <c:pt idx="71">
                  <c:v>18.1489522657027</c:v>
                </c:pt>
                <c:pt idx="72">
                  <c:v>18.119395067948901</c:v>
                </c:pt>
              </c:numCache>
            </c:numRef>
          </c:val>
          <c:smooth val="0"/>
          <c:extLst>
            <c:ext xmlns:c16="http://schemas.microsoft.com/office/drawing/2014/chart" uri="{C3380CC4-5D6E-409C-BE32-E72D297353CC}">
              <c16:uniqueId val="{00000001-C8AE-44A1-BBDE-8A28BBDAFDEA}"/>
            </c:ext>
          </c:extLst>
        </c:ser>
        <c:dLbls>
          <c:showLegendKey val="0"/>
          <c:showVal val="0"/>
          <c:showCatName val="0"/>
          <c:showSerName val="0"/>
          <c:showPercent val="0"/>
          <c:showBubbleSize val="0"/>
        </c:dLbls>
        <c:marker val="1"/>
        <c:smooth val="0"/>
        <c:axId val="810980712"/>
        <c:axId val="810982352"/>
      </c:lineChart>
      <c:dateAx>
        <c:axId val="804317664"/>
        <c:scaling>
          <c:orientation val="minMax"/>
        </c:scaling>
        <c:delete val="0"/>
        <c:axPos val="b"/>
        <c:numFmt formatCode="mmm\-yy" sourceLinked="1"/>
        <c:majorTickMark val="out"/>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4311760"/>
        <c:crosses val="autoZero"/>
        <c:auto val="1"/>
        <c:lblOffset val="100"/>
        <c:baseTimeUnit val="months"/>
        <c:majorUnit val="36"/>
        <c:majorTimeUnit val="months"/>
      </c:dateAx>
      <c:valAx>
        <c:axId val="804311760"/>
        <c:scaling>
          <c:orientation val="minMax"/>
          <c:min val="-2"/>
        </c:scaling>
        <c:delete val="0"/>
        <c:axPos val="l"/>
        <c:majorGridlines>
          <c:spPr>
            <a:ln w="9525" cap="flat" cmpd="sng" algn="ctr">
              <a:solidFill>
                <a:schemeClr val="bg1">
                  <a:lumMod val="50000"/>
                </a:schemeClr>
              </a:solidFill>
              <a:round/>
            </a:ln>
            <a:effectLst/>
          </c:spPr>
        </c:majorGridlines>
        <c:numFmt formatCode="0" sourceLinked="0"/>
        <c:majorTickMark val="none"/>
        <c:minorTickMark val="none"/>
        <c:tickLblPos val="low"/>
        <c:spPr>
          <a:noFill/>
          <a:ln>
            <a:solidFill>
              <a:sysClr val="windowText" lastClr="000000">
                <a:lumMod val="95000"/>
                <a:lumOff val="5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4317664"/>
        <c:crossesAt val="43525"/>
        <c:crossBetween val="between"/>
        <c:majorUnit val="2"/>
      </c:valAx>
      <c:valAx>
        <c:axId val="810982352"/>
        <c:scaling>
          <c:orientation val="minMax"/>
          <c:max val="21"/>
          <c:min val="16"/>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0980712"/>
        <c:crosses val="max"/>
        <c:crossBetween val="between"/>
        <c:majorUnit val="1"/>
      </c:valAx>
      <c:dateAx>
        <c:axId val="810980712"/>
        <c:scaling>
          <c:orientation val="minMax"/>
        </c:scaling>
        <c:delete val="1"/>
        <c:axPos val="b"/>
        <c:numFmt formatCode="mmm\-yy" sourceLinked="1"/>
        <c:majorTickMark val="out"/>
        <c:minorTickMark val="none"/>
        <c:tickLblPos val="nextTo"/>
        <c:crossAx val="810982352"/>
        <c:crosses val="autoZero"/>
        <c:auto val="1"/>
        <c:lblOffset val="100"/>
        <c:baseTimeUnit val="months"/>
      </c:dateAx>
      <c:spPr>
        <a:noFill/>
        <a:ln>
          <a:noFill/>
        </a:ln>
        <a:effectLst/>
      </c:spPr>
    </c:plotArea>
    <c:legend>
      <c:legendPos val="b"/>
      <c:layout>
        <c:manualLayout>
          <c:xMode val="edge"/>
          <c:yMode val="edge"/>
          <c:x val="4.245984453912488E-2"/>
          <c:y val="0.92133209973714014"/>
          <c:w val="0.93964394733719792"/>
          <c:h val="7.7316862338315487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4"/>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45230860983733E-2"/>
          <c:y val="9.788923719958198E-2"/>
          <c:w val="0.89895136700542932"/>
          <c:h val="0.70775915549741264"/>
        </c:manualLayout>
      </c:layout>
      <c:barChart>
        <c:barDir val="col"/>
        <c:grouping val="clustered"/>
        <c:varyColors val="0"/>
        <c:ser>
          <c:idx val="0"/>
          <c:order val="0"/>
          <c:tx>
            <c:strRef>
              <c:f>'Data Fig 2.4'!$D$5</c:f>
              <c:strCache>
                <c:ptCount val="1"/>
                <c:pt idx="0">
                  <c:v>Operating allowances</c:v>
                </c:pt>
              </c:strCache>
            </c:strRef>
          </c:tx>
          <c:spPr>
            <a:solidFill>
              <a:srgbClr val="0083AC"/>
            </a:solidFill>
            <a:ln>
              <a:noFill/>
            </a:ln>
          </c:spPr>
          <c:invertIfNegative val="0"/>
          <c:cat>
            <c:numRef>
              <c:f>'Data Fig 2.4'!$B$6:$B$15</c:f>
              <c:numCache>
                <c:formatCode>@</c:formatCode>
                <c:ptCount val="10"/>
                <c:pt idx="0">
                  <c:v>2014</c:v>
                </c:pt>
                <c:pt idx="1">
                  <c:v>2015</c:v>
                </c:pt>
                <c:pt idx="2" formatCode="General">
                  <c:v>2016</c:v>
                </c:pt>
                <c:pt idx="3" formatCode="General">
                  <c:v>2017</c:v>
                </c:pt>
                <c:pt idx="4" formatCode="General">
                  <c:v>2018</c:v>
                </c:pt>
                <c:pt idx="5" formatCode="General">
                  <c:v>2019</c:v>
                </c:pt>
                <c:pt idx="6" formatCode="General">
                  <c:v>2020</c:v>
                </c:pt>
                <c:pt idx="7" formatCode="General">
                  <c:v>2021</c:v>
                </c:pt>
                <c:pt idx="8" formatCode="General">
                  <c:v>2022</c:v>
                </c:pt>
                <c:pt idx="9" formatCode="General">
                  <c:v>2023</c:v>
                </c:pt>
              </c:numCache>
            </c:numRef>
          </c:cat>
          <c:val>
            <c:numRef>
              <c:f>'Data Fig 2.4'!$D$6:$D$15</c:f>
              <c:numCache>
                <c:formatCode>_(* #,##0.00_);_(* \(#,##0.00\);_(* "-"??_);_(@_)</c:formatCode>
                <c:ptCount val="10"/>
                <c:pt idx="0">
                  <c:v>1</c:v>
                </c:pt>
                <c:pt idx="1">
                  <c:v>1</c:v>
                </c:pt>
                <c:pt idx="2">
                  <c:v>1</c:v>
                </c:pt>
                <c:pt idx="3">
                  <c:v>1.9</c:v>
                </c:pt>
                <c:pt idx="4">
                  <c:v>2</c:v>
                </c:pt>
                <c:pt idx="5">
                  <c:v>4.3</c:v>
                </c:pt>
                <c:pt idx="6">
                  <c:v>3.4</c:v>
                </c:pt>
                <c:pt idx="7">
                  <c:v>3</c:v>
                </c:pt>
                <c:pt idx="8">
                  <c:v>2.4</c:v>
                </c:pt>
                <c:pt idx="9">
                  <c:v>2.4</c:v>
                </c:pt>
              </c:numCache>
            </c:numRef>
          </c:val>
          <c:extLst>
            <c:ext xmlns:c16="http://schemas.microsoft.com/office/drawing/2014/chart" uri="{C3380CC4-5D6E-409C-BE32-E72D297353CC}">
              <c16:uniqueId val="{00000000-81CF-4D91-A4EE-C86B87C86763}"/>
            </c:ext>
          </c:extLst>
        </c:ser>
        <c:dLbls>
          <c:showLegendKey val="0"/>
          <c:showVal val="0"/>
          <c:showCatName val="0"/>
          <c:showSerName val="0"/>
          <c:showPercent val="0"/>
          <c:showBubbleSize val="0"/>
        </c:dLbls>
        <c:gapWidth val="150"/>
        <c:axId val="681144200"/>
        <c:axId val="681140672"/>
      </c:barChart>
      <c:lineChart>
        <c:grouping val="standard"/>
        <c:varyColors val="0"/>
        <c:ser>
          <c:idx val="1"/>
          <c:order val="1"/>
          <c:tx>
            <c:strRef>
              <c:f>'Data Fig 2.4'!$C$5</c:f>
              <c:strCache>
                <c:ptCount val="1"/>
                <c:pt idx="0">
                  <c:v>Core Crown expenses annual growth in %</c:v>
                </c:pt>
              </c:strCache>
            </c:strRef>
          </c:tx>
          <c:spPr>
            <a:ln w="38100">
              <a:solidFill>
                <a:srgbClr val="333333"/>
              </a:solidFill>
            </a:ln>
          </c:spPr>
          <c:marker>
            <c:symbol val="none"/>
          </c:marker>
          <c:cat>
            <c:numRef>
              <c:f>'Data Fig 2.4'!$B$6:$B$15</c:f>
              <c:numCache>
                <c:formatCode>@</c:formatCode>
                <c:ptCount val="10"/>
                <c:pt idx="0">
                  <c:v>2014</c:v>
                </c:pt>
                <c:pt idx="1">
                  <c:v>2015</c:v>
                </c:pt>
                <c:pt idx="2" formatCode="General">
                  <c:v>2016</c:v>
                </c:pt>
                <c:pt idx="3" formatCode="General">
                  <c:v>2017</c:v>
                </c:pt>
                <c:pt idx="4" formatCode="General">
                  <c:v>2018</c:v>
                </c:pt>
                <c:pt idx="5" formatCode="General">
                  <c:v>2019</c:v>
                </c:pt>
                <c:pt idx="6" formatCode="General">
                  <c:v>2020</c:v>
                </c:pt>
                <c:pt idx="7" formatCode="General">
                  <c:v>2021</c:v>
                </c:pt>
                <c:pt idx="8" formatCode="General">
                  <c:v>2022</c:v>
                </c:pt>
                <c:pt idx="9" formatCode="General">
                  <c:v>2023</c:v>
                </c:pt>
              </c:numCache>
            </c:numRef>
          </c:cat>
          <c:val>
            <c:numRef>
              <c:f>'Data Fig 2.4'!$C$6:$C$15</c:f>
              <c:numCache>
                <c:formatCode>0.0%</c:formatCode>
                <c:ptCount val="10"/>
                <c:pt idx="0">
                  <c:v>1.7323690003144564E-2</c:v>
                </c:pt>
                <c:pt idx="1">
                  <c:v>1.6705538539354258E-2</c:v>
                </c:pt>
                <c:pt idx="2">
                  <c:v>2.1640893826955766E-2</c:v>
                </c:pt>
                <c:pt idx="3">
                  <c:v>3.2598844837614466E-2</c:v>
                </c:pt>
                <c:pt idx="4">
                  <c:v>5.5502429950615023E-2</c:v>
                </c:pt>
                <c:pt idx="5">
                  <c:v>8.3449166004765693E-2</c:v>
                </c:pt>
                <c:pt idx="6">
                  <c:v>6.8293241695303555E-2</c:v>
                </c:pt>
                <c:pt idx="7">
                  <c:v>6.0356844159464733E-2</c:v>
                </c:pt>
                <c:pt idx="8">
                  <c:v>2.8263441566977784E-2</c:v>
                </c:pt>
                <c:pt idx="9">
                  <c:v>3.9798989044706252E-2</c:v>
                </c:pt>
              </c:numCache>
            </c:numRef>
          </c:val>
          <c:smooth val="0"/>
          <c:extLst>
            <c:ext xmlns:c16="http://schemas.microsoft.com/office/drawing/2014/chart" uri="{C3380CC4-5D6E-409C-BE32-E72D297353CC}">
              <c16:uniqueId val="{00000001-81CF-4D91-A4EE-C86B87C86763}"/>
            </c:ext>
          </c:extLst>
        </c:ser>
        <c:dLbls>
          <c:showLegendKey val="0"/>
          <c:showVal val="0"/>
          <c:showCatName val="0"/>
          <c:showSerName val="0"/>
          <c:showPercent val="0"/>
          <c:showBubbleSize val="0"/>
        </c:dLbls>
        <c:marker val="1"/>
        <c:smooth val="0"/>
        <c:axId val="681141064"/>
        <c:axId val="681144592"/>
      </c:lineChart>
      <c:catAx>
        <c:axId val="6811442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752426545458069"/>
              <c:y val="0.86459819481812461"/>
            </c:manualLayout>
          </c:layout>
          <c:overlay val="0"/>
        </c:title>
        <c:numFmt formatCode="@"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681140672"/>
        <c:crossesAt val="0"/>
        <c:auto val="1"/>
        <c:lblAlgn val="ctr"/>
        <c:lblOffset val="100"/>
        <c:tickLblSkip val="1"/>
        <c:tickMarkSkip val="1"/>
        <c:noMultiLvlLbl val="0"/>
      </c:catAx>
      <c:valAx>
        <c:axId val="681140672"/>
        <c:scaling>
          <c:orientation val="minMax"/>
          <c:max val="5"/>
        </c:scaling>
        <c:delete val="0"/>
        <c:axPos val="l"/>
        <c:majorGridlines>
          <c:spPr>
            <a:ln>
              <a:solidFill>
                <a:srgbClr val="7F7F7F"/>
              </a:solidFill>
            </a:ln>
          </c:spPr>
        </c:majorGridlines>
        <c:numFmt formatCode="0.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681144200"/>
        <c:crosses val="autoZero"/>
        <c:crossBetween val="between"/>
        <c:majorUnit val="0.5"/>
      </c:valAx>
      <c:valAx>
        <c:axId val="681144592"/>
        <c:scaling>
          <c:orientation val="minMax"/>
          <c:max val="0.1"/>
        </c:scaling>
        <c:delete val="0"/>
        <c:axPos val="r"/>
        <c:numFmt formatCode="0%" sourceLinked="0"/>
        <c:majorTickMark val="out"/>
        <c:minorTickMark val="none"/>
        <c:tickLblPos val="nextTo"/>
        <c:spPr>
          <a:ln>
            <a:noFill/>
          </a:ln>
        </c:spPr>
        <c:crossAx val="681141064"/>
        <c:crosses val="max"/>
        <c:crossBetween val="between"/>
      </c:valAx>
      <c:catAx>
        <c:axId val="681141064"/>
        <c:scaling>
          <c:orientation val="minMax"/>
        </c:scaling>
        <c:delete val="1"/>
        <c:axPos val="b"/>
        <c:numFmt formatCode="@" sourceLinked="1"/>
        <c:majorTickMark val="out"/>
        <c:minorTickMark val="none"/>
        <c:tickLblPos val="none"/>
        <c:crossAx val="681144592"/>
        <c:crosses val="autoZero"/>
        <c:auto val="1"/>
        <c:lblAlgn val="ctr"/>
        <c:lblOffset val="100"/>
        <c:noMultiLvlLbl val="0"/>
      </c:catAx>
    </c:plotArea>
    <c:legend>
      <c:legendPos val="b"/>
      <c:layout>
        <c:manualLayout>
          <c:xMode val="edge"/>
          <c:yMode val="edge"/>
          <c:x val="0.12355670554675713"/>
          <c:y val="0.9291694024140561"/>
          <c:w val="0.77881526984006921"/>
          <c:h val="5.4146076568015213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68005922336634E-2"/>
          <c:y val="0.10206896551724139"/>
          <c:w val="0.92548892926845705"/>
          <c:h val="0.62416458914422457"/>
        </c:manualLayout>
      </c:layout>
      <c:barChart>
        <c:barDir val="col"/>
        <c:grouping val="stacked"/>
        <c:varyColors val="0"/>
        <c:ser>
          <c:idx val="0"/>
          <c:order val="0"/>
          <c:tx>
            <c:strRef>
              <c:f>'Data Fig 2.5'!$B$9</c:f>
              <c:strCache>
                <c:ptCount val="1"/>
                <c:pt idx="0">
                  <c:v>Budget 2018 (incl 100-day plan)</c:v>
                </c:pt>
              </c:strCache>
            </c:strRef>
          </c:tx>
          <c:spPr>
            <a:solidFill>
              <a:srgbClr val="0083AC"/>
            </a:solidFill>
          </c:spPr>
          <c:invertIfNegative val="0"/>
          <c:cat>
            <c:strRef>
              <c:f>'Data Fig 2.5'!$C$6:$G$6</c:f>
              <c:strCache>
                <c:ptCount val="5"/>
                <c:pt idx="0">
                  <c:v>2019</c:v>
                </c:pt>
                <c:pt idx="1">
                  <c:v>2020</c:v>
                </c:pt>
                <c:pt idx="2">
                  <c:v>2021</c:v>
                </c:pt>
                <c:pt idx="3">
                  <c:v>2022</c:v>
                </c:pt>
                <c:pt idx="4">
                  <c:v>2023</c:v>
                </c:pt>
              </c:strCache>
            </c:strRef>
          </c:cat>
          <c:val>
            <c:numRef>
              <c:f>'Data Fig 2.5'!$C$9:$G$9</c:f>
              <c:numCache>
                <c:formatCode>_(* #,##0_);_(* \(#,##0\);_(* "-"??_);_(@_)</c:formatCode>
                <c:ptCount val="5"/>
                <c:pt idx="0">
                  <c:v>4336</c:v>
                </c:pt>
                <c:pt idx="1">
                  <c:v>4679</c:v>
                </c:pt>
                <c:pt idx="2">
                  <c:v>5291</c:v>
                </c:pt>
                <c:pt idx="3">
                  <c:v>5813</c:v>
                </c:pt>
                <c:pt idx="4">
                  <c:v>5813</c:v>
                </c:pt>
              </c:numCache>
            </c:numRef>
          </c:val>
          <c:extLst>
            <c:ext xmlns:c16="http://schemas.microsoft.com/office/drawing/2014/chart" uri="{C3380CC4-5D6E-409C-BE32-E72D297353CC}">
              <c16:uniqueId val="{00000000-CBC2-4E4A-9F69-3F1F275CCF28}"/>
            </c:ext>
          </c:extLst>
        </c:ser>
        <c:ser>
          <c:idx val="1"/>
          <c:order val="1"/>
          <c:tx>
            <c:strRef>
              <c:f>'Data Fig 2.5'!$B$7</c:f>
              <c:strCache>
                <c:ptCount val="1"/>
                <c:pt idx="0">
                  <c:v>Budget 2019</c:v>
                </c:pt>
              </c:strCache>
            </c:strRef>
          </c:tx>
          <c:spPr>
            <a:solidFill>
              <a:srgbClr val="67A854"/>
            </a:solidFill>
            <a:ln w="28575">
              <a:noFill/>
            </a:ln>
          </c:spPr>
          <c:invertIfNegative val="0"/>
          <c:cat>
            <c:strRef>
              <c:f>'Data Fig 2.5'!$C$6:$G$6</c:f>
              <c:strCache>
                <c:ptCount val="5"/>
                <c:pt idx="0">
                  <c:v>2019</c:v>
                </c:pt>
                <c:pt idx="1">
                  <c:v>2020</c:v>
                </c:pt>
                <c:pt idx="2">
                  <c:v>2021</c:v>
                </c:pt>
                <c:pt idx="3">
                  <c:v>2022</c:v>
                </c:pt>
                <c:pt idx="4">
                  <c:v>2023</c:v>
                </c:pt>
              </c:strCache>
            </c:strRef>
          </c:cat>
          <c:val>
            <c:numRef>
              <c:f>'Data Fig 2.5'!$C$7:$G$7</c:f>
              <c:numCache>
                <c:formatCode>_(* #,##0_);_(* \(#,##0\);_(* "-"??_);_(@_)</c:formatCode>
                <c:ptCount val="5"/>
                <c:pt idx="0">
                  <c:v>773</c:v>
                </c:pt>
                <c:pt idx="1">
                  <c:v>3439</c:v>
                </c:pt>
                <c:pt idx="2">
                  <c:v>3571</c:v>
                </c:pt>
                <c:pt idx="3">
                  <c:v>3622</c:v>
                </c:pt>
                <c:pt idx="4">
                  <c:v>3755</c:v>
                </c:pt>
              </c:numCache>
            </c:numRef>
          </c:val>
          <c:extLst>
            <c:ext xmlns:c16="http://schemas.microsoft.com/office/drawing/2014/chart" uri="{C3380CC4-5D6E-409C-BE32-E72D297353CC}">
              <c16:uniqueId val="{00000001-CBC2-4E4A-9F69-3F1F275CCF28}"/>
            </c:ext>
          </c:extLst>
        </c:ser>
        <c:ser>
          <c:idx val="2"/>
          <c:order val="2"/>
          <c:tx>
            <c:strRef>
              <c:f>'Data Fig 2.5'!$B$8</c:f>
              <c:strCache>
                <c:ptCount val="1"/>
                <c:pt idx="0">
                  <c:v>Future allowances (operating)</c:v>
                </c:pt>
              </c:strCache>
            </c:strRef>
          </c:tx>
          <c:spPr>
            <a:solidFill>
              <a:srgbClr val="C3E2F5"/>
            </a:solidFill>
          </c:spPr>
          <c:invertIfNegative val="0"/>
          <c:cat>
            <c:strRef>
              <c:f>'Data Fig 2.5'!$C$6:$G$6</c:f>
              <c:strCache>
                <c:ptCount val="5"/>
                <c:pt idx="0">
                  <c:v>2019</c:v>
                </c:pt>
                <c:pt idx="1">
                  <c:v>2020</c:v>
                </c:pt>
                <c:pt idx="2">
                  <c:v>2021</c:v>
                </c:pt>
                <c:pt idx="3">
                  <c:v>2022</c:v>
                </c:pt>
                <c:pt idx="4">
                  <c:v>2023</c:v>
                </c:pt>
              </c:strCache>
            </c:strRef>
          </c:cat>
          <c:val>
            <c:numRef>
              <c:f>'Data Fig 2.5'!$C$8:$G$8</c:f>
              <c:numCache>
                <c:formatCode>_(* #,##0_);_(* \(#,##0\);_(* "-"??_);_(@_)</c:formatCode>
                <c:ptCount val="5"/>
                <c:pt idx="0">
                  <c:v>0</c:v>
                </c:pt>
                <c:pt idx="1">
                  <c:v>0</c:v>
                </c:pt>
                <c:pt idx="2">
                  <c:v>2735</c:v>
                </c:pt>
                <c:pt idx="3">
                  <c:v>5297</c:v>
                </c:pt>
                <c:pt idx="4">
                  <c:v>7697</c:v>
                </c:pt>
              </c:numCache>
            </c:numRef>
          </c:val>
          <c:extLst>
            <c:ext xmlns:c16="http://schemas.microsoft.com/office/drawing/2014/chart" uri="{C3380CC4-5D6E-409C-BE32-E72D297353CC}">
              <c16:uniqueId val="{00000002-CBC2-4E4A-9F69-3F1F275CCF28}"/>
            </c:ext>
          </c:extLst>
        </c:ser>
        <c:ser>
          <c:idx val="3"/>
          <c:order val="3"/>
          <c:tx>
            <c:strRef>
              <c:f>'Data Fig 2.5'!$B$11</c:f>
              <c:strCache>
                <c:ptCount val="1"/>
                <c:pt idx="0">
                  <c:v>Finance costs</c:v>
                </c:pt>
              </c:strCache>
            </c:strRef>
          </c:tx>
          <c:spPr>
            <a:solidFill>
              <a:srgbClr val="3E403A"/>
            </a:solidFill>
          </c:spPr>
          <c:invertIfNegative val="0"/>
          <c:cat>
            <c:strRef>
              <c:f>'Data Fig 2.5'!$C$6:$G$6</c:f>
              <c:strCache>
                <c:ptCount val="5"/>
                <c:pt idx="0">
                  <c:v>2019</c:v>
                </c:pt>
                <c:pt idx="1">
                  <c:v>2020</c:v>
                </c:pt>
                <c:pt idx="2">
                  <c:v>2021</c:v>
                </c:pt>
                <c:pt idx="3">
                  <c:v>2022</c:v>
                </c:pt>
                <c:pt idx="4">
                  <c:v>2023</c:v>
                </c:pt>
              </c:strCache>
            </c:strRef>
          </c:cat>
          <c:val>
            <c:numRef>
              <c:f>'Data Fig 2.5'!$C$11:$G$11</c:f>
              <c:numCache>
                <c:formatCode>_(* #,##0_);_(* \(#,##0\);_(* "-"??_);_(@_)</c:formatCode>
                <c:ptCount val="5"/>
                <c:pt idx="0">
                  <c:v>-63</c:v>
                </c:pt>
                <c:pt idx="1">
                  <c:v>-318</c:v>
                </c:pt>
                <c:pt idx="2">
                  <c:v>-323</c:v>
                </c:pt>
                <c:pt idx="3">
                  <c:v>-456</c:v>
                </c:pt>
                <c:pt idx="4">
                  <c:v>-335</c:v>
                </c:pt>
              </c:numCache>
            </c:numRef>
          </c:val>
          <c:extLst>
            <c:ext xmlns:c16="http://schemas.microsoft.com/office/drawing/2014/chart" uri="{C3380CC4-5D6E-409C-BE32-E72D297353CC}">
              <c16:uniqueId val="{00000003-CBC2-4E4A-9F69-3F1F275CCF28}"/>
            </c:ext>
          </c:extLst>
        </c:ser>
        <c:ser>
          <c:idx val="4"/>
          <c:order val="4"/>
          <c:tx>
            <c:strRef>
              <c:f>'Data Fig 2.5'!$B$10</c:f>
              <c:strCache>
                <c:ptCount val="1"/>
                <c:pt idx="0">
                  <c:v>Social assistance</c:v>
                </c:pt>
              </c:strCache>
            </c:strRef>
          </c:tx>
          <c:spPr>
            <a:solidFill>
              <a:srgbClr val="A9A7A5"/>
            </a:solidFill>
          </c:spPr>
          <c:invertIfNegative val="0"/>
          <c:cat>
            <c:strRef>
              <c:f>'Data Fig 2.5'!$C$6:$G$6</c:f>
              <c:strCache>
                <c:ptCount val="5"/>
                <c:pt idx="0">
                  <c:v>2019</c:v>
                </c:pt>
                <c:pt idx="1">
                  <c:v>2020</c:v>
                </c:pt>
                <c:pt idx="2">
                  <c:v>2021</c:v>
                </c:pt>
                <c:pt idx="3">
                  <c:v>2022</c:v>
                </c:pt>
                <c:pt idx="4">
                  <c:v>2023</c:v>
                </c:pt>
              </c:strCache>
            </c:strRef>
          </c:cat>
          <c:val>
            <c:numRef>
              <c:f>'Data Fig 2.5'!$C$10:$G$10</c:f>
              <c:numCache>
                <c:formatCode>_(* #,##0_);_(* \(#,##0\);_(* "-"??_);_(@_)</c:formatCode>
                <c:ptCount val="5"/>
                <c:pt idx="0">
                  <c:v>1669</c:v>
                </c:pt>
                <c:pt idx="1">
                  <c:v>3119</c:v>
                </c:pt>
                <c:pt idx="2">
                  <c:v>4335</c:v>
                </c:pt>
                <c:pt idx="3">
                  <c:v>5697</c:v>
                </c:pt>
                <c:pt idx="4">
                  <c:v>7024</c:v>
                </c:pt>
              </c:numCache>
            </c:numRef>
          </c:val>
          <c:extLst>
            <c:ext xmlns:c16="http://schemas.microsoft.com/office/drawing/2014/chart" uri="{C3380CC4-5D6E-409C-BE32-E72D297353CC}">
              <c16:uniqueId val="{00000004-CBC2-4E4A-9F69-3F1F275CCF28}"/>
            </c:ext>
          </c:extLst>
        </c:ser>
        <c:ser>
          <c:idx val="5"/>
          <c:order val="6"/>
          <c:tx>
            <c:strRef>
              <c:f>'Data Fig 2.5'!$B$13</c:f>
              <c:strCache>
                <c:ptCount val="1"/>
                <c:pt idx="0">
                  <c:v>Other</c:v>
                </c:pt>
              </c:strCache>
            </c:strRef>
          </c:tx>
          <c:spPr>
            <a:solidFill>
              <a:schemeClr val="bg1">
                <a:lumMod val="85000"/>
              </a:schemeClr>
            </a:solidFill>
          </c:spPr>
          <c:invertIfNegative val="0"/>
          <c:cat>
            <c:strRef>
              <c:f>'Data Fig 2.5'!$C$6:$G$6</c:f>
              <c:strCache>
                <c:ptCount val="5"/>
                <c:pt idx="0">
                  <c:v>2019</c:v>
                </c:pt>
                <c:pt idx="1">
                  <c:v>2020</c:v>
                </c:pt>
                <c:pt idx="2">
                  <c:v>2021</c:v>
                </c:pt>
                <c:pt idx="3">
                  <c:v>2022</c:v>
                </c:pt>
                <c:pt idx="4">
                  <c:v>2023</c:v>
                </c:pt>
              </c:strCache>
            </c:strRef>
          </c:cat>
          <c:val>
            <c:numRef>
              <c:f>'Data Fig 2.5'!$C$13:$G$13</c:f>
              <c:numCache>
                <c:formatCode>_(* #,##0_);_(* \(#,##0\);_(* "-"??_);_(@_)</c:formatCode>
                <c:ptCount val="5"/>
                <c:pt idx="0">
                  <c:v>9</c:v>
                </c:pt>
                <c:pt idx="1">
                  <c:v>1767</c:v>
                </c:pt>
                <c:pt idx="2">
                  <c:v>2706</c:v>
                </c:pt>
                <c:pt idx="3">
                  <c:v>1137</c:v>
                </c:pt>
                <c:pt idx="4">
                  <c:v>1203</c:v>
                </c:pt>
              </c:numCache>
            </c:numRef>
          </c:val>
          <c:extLst>
            <c:ext xmlns:c16="http://schemas.microsoft.com/office/drawing/2014/chart" uri="{C3380CC4-5D6E-409C-BE32-E72D297353CC}">
              <c16:uniqueId val="{00000005-CBC2-4E4A-9F69-3F1F275CCF28}"/>
            </c:ext>
          </c:extLst>
        </c:ser>
        <c:dLbls>
          <c:showLegendKey val="0"/>
          <c:showVal val="0"/>
          <c:showCatName val="0"/>
          <c:showSerName val="0"/>
          <c:showPercent val="0"/>
          <c:showBubbleSize val="0"/>
        </c:dLbls>
        <c:gapWidth val="150"/>
        <c:overlap val="100"/>
        <c:axId val="682471944"/>
        <c:axId val="669669344"/>
        <c:extLst>
          <c:ext xmlns:c15="http://schemas.microsoft.com/office/drawing/2012/chart" uri="{02D57815-91ED-43cb-92C2-25804820EDAC}">
            <c15:filteredBarSeries>
              <c15:ser>
                <c:idx val="6"/>
                <c:order val="5"/>
                <c:tx>
                  <c:strRef>
                    <c:extLst>
                      <c:ext uri="{02D57815-91ED-43cb-92C2-25804820EDAC}">
                        <c15:formulaRef>
                          <c15:sqref>'Data Fig 2.5'!$B$14</c15:sqref>
                        </c15:formulaRef>
                      </c:ext>
                    </c:extLst>
                    <c:strCache>
                      <c:ptCount val="1"/>
                      <c:pt idx="0">
                        <c:v>Total net change</c:v>
                      </c:pt>
                    </c:strCache>
                  </c:strRef>
                </c:tx>
                <c:spPr>
                  <a:ln w="38100">
                    <a:solidFill>
                      <a:srgbClr val="333333"/>
                    </a:solidFill>
                  </a:ln>
                </c:spPr>
                <c:invertIfNegative val="0"/>
                <c:cat>
                  <c:strRef>
                    <c:extLst>
                      <c:ext uri="{02D57815-91ED-43cb-92C2-25804820EDAC}">
                        <c15:formulaRef>
                          <c15:sqref>'Data Fig 2.5'!$C$6:$G$6</c15:sqref>
                        </c15:formulaRef>
                      </c:ext>
                    </c:extLst>
                    <c:strCache>
                      <c:ptCount val="5"/>
                      <c:pt idx="0">
                        <c:v>2019</c:v>
                      </c:pt>
                      <c:pt idx="1">
                        <c:v>2020</c:v>
                      </c:pt>
                      <c:pt idx="2">
                        <c:v>2021</c:v>
                      </c:pt>
                      <c:pt idx="3">
                        <c:v>2022</c:v>
                      </c:pt>
                      <c:pt idx="4">
                        <c:v>2023</c:v>
                      </c:pt>
                    </c:strCache>
                  </c:strRef>
                </c:cat>
                <c:val>
                  <c:numRef>
                    <c:extLst>
                      <c:ext uri="{02D57815-91ED-43cb-92C2-25804820EDAC}">
                        <c15:formulaRef>
                          <c15:sqref>'Data Fig 2.5'!$C$14:$G$14</c15:sqref>
                        </c15:formulaRef>
                      </c:ext>
                    </c:extLst>
                    <c:numCache>
                      <c:formatCode>_(* #,##0_);_(* \(#,##0\);_(* "-"??_);_(@_)</c:formatCode>
                      <c:ptCount val="5"/>
                      <c:pt idx="0">
                        <c:v>6724</c:v>
                      </c:pt>
                      <c:pt idx="1">
                        <c:v>12686</c:v>
                      </c:pt>
                      <c:pt idx="2">
                        <c:v>18315</c:v>
                      </c:pt>
                      <c:pt idx="3">
                        <c:v>21110</c:v>
                      </c:pt>
                      <c:pt idx="4">
                        <c:v>25157</c:v>
                      </c:pt>
                    </c:numCache>
                  </c:numRef>
                </c:val>
                <c:extLst>
                  <c:ext xmlns:c16="http://schemas.microsoft.com/office/drawing/2014/chart" uri="{C3380CC4-5D6E-409C-BE32-E72D297353CC}">
                    <c16:uniqueId val="{00000006-CBC2-4E4A-9F69-3F1F275CCF28}"/>
                  </c:ext>
                </c:extLst>
              </c15:ser>
            </c15:filteredBarSeries>
          </c:ext>
        </c:extLst>
      </c:barChart>
      <c:catAx>
        <c:axId val="68247194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40435063477675187"/>
              <c:y val="0.79758759076425023"/>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669669344"/>
        <c:crossesAt val="0"/>
        <c:auto val="1"/>
        <c:lblAlgn val="ctr"/>
        <c:lblOffset val="100"/>
        <c:tickMarkSkip val="2"/>
        <c:noMultiLvlLbl val="0"/>
      </c:catAx>
      <c:valAx>
        <c:axId val="669669344"/>
        <c:scaling>
          <c:orientation val="minMax"/>
        </c:scaling>
        <c:delete val="0"/>
        <c:axPos val="l"/>
        <c:majorGridlines>
          <c:spPr>
            <a:ln>
              <a:solidFill>
                <a:srgbClr val="7F7F7F"/>
              </a:solidFill>
            </a:ln>
          </c:spPr>
        </c:majorGridlines>
        <c:numFmt formatCode="General"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682471944"/>
        <c:crosses val="autoZero"/>
        <c:crossBetween val="between"/>
        <c:majorUnit val="2000"/>
        <c:minorUnit val="5"/>
        <c:dispUnits>
          <c:builtInUnit val="thousands"/>
        </c:dispUnits>
      </c:valAx>
      <c:spPr>
        <a:noFill/>
        <a:ln w="25400">
          <a:noFill/>
        </a:ln>
      </c:spPr>
    </c:plotArea>
    <c:legend>
      <c:legendPos val="b"/>
      <c:layout>
        <c:manualLayout>
          <c:xMode val="edge"/>
          <c:yMode val="edge"/>
          <c:x val="7.682845740748169E-2"/>
          <c:y val="0.86453974490574814"/>
          <c:w val="0.91463321912839979"/>
          <c:h val="0.13546025509425189"/>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29846038948728E-2"/>
          <c:y val="0.10833855799373042"/>
          <c:w val="0.85171836597348405"/>
          <c:h val="0.69313010638560468"/>
        </c:manualLayout>
      </c:layout>
      <c:barChart>
        <c:barDir val="col"/>
        <c:grouping val="clustered"/>
        <c:varyColors val="0"/>
        <c:ser>
          <c:idx val="1"/>
          <c:order val="0"/>
          <c:tx>
            <c:strRef>
              <c:f>'Data Fig 2.6'!$A$9</c:f>
              <c:strCache>
                <c:ptCount val="1"/>
                <c:pt idx="0">
                  <c:v>NZS recipient numbers (annual average)</c:v>
                </c:pt>
              </c:strCache>
            </c:strRef>
          </c:tx>
          <c:spPr>
            <a:solidFill>
              <a:srgbClr val="0083AC"/>
            </a:solidFill>
            <a:ln w="28575">
              <a:noFill/>
            </a:ln>
          </c:spPr>
          <c:invertIfNegative val="0"/>
          <c:cat>
            <c:strRef>
              <c:f>'Data Fig 2.3'!$B$6:$B$20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2.6'!$B$9:$P$9</c:f>
              <c:numCache>
                <c:formatCode>#,##0</c:formatCode>
                <c:ptCount val="15"/>
                <c:pt idx="0">
                  <c:v>522008</c:v>
                </c:pt>
                <c:pt idx="1">
                  <c:v>540217</c:v>
                </c:pt>
                <c:pt idx="2">
                  <c:v>560571</c:v>
                </c:pt>
                <c:pt idx="3">
                  <c:v>584907</c:v>
                </c:pt>
                <c:pt idx="4">
                  <c:v>612339</c:v>
                </c:pt>
                <c:pt idx="5">
                  <c:v>639870</c:v>
                </c:pt>
                <c:pt idx="6">
                  <c:v>665108</c:v>
                </c:pt>
                <c:pt idx="7">
                  <c:v>690642.41666666698</c:v>
                </c:pt>
                <c:pt idx="8">
                  <c:v>716929</c:v>
                </c:pt>
                <c:pt idx="9">
                  <c:v>741270</c:v>
                </c:pt>
                <c:pt idx="10">
                  <c:v>766919</c:v>
                </c:pt>
                <c:pt idx="11">
                  <c:v>793985</c:v>
                </c:pt>
                <c:pt idx="12">
                  <c:v>820577</c:v>
                </c:pt>
                <c:pt idx="13">
                  <c:v>846267</c:v>
                </c:pt>
                <c:pt idx="14">
                  <c:v>872861</c:v>
                </c:pt>
              </c:numCache>
            </c:numRef>
          </c:val>
          <c:extLst>
            <c:ext xmlns:c16="http://schemas.microsoft.com/office/drawing/2014/chart" uri="{C3380CC4-5D6E-409C-BE32-E72D297353CC}">
              <c16:uniqueId val="{00000000-AED0-4207-A63C-0FA9F27B8035}"/>
            </c:ext>
          </c:extLst>
        </c:ser>
        <c:dLbls>
          <c:showLegendKey val="0"/>
          <c:showVal val="0"/>
          <c:showCatName val="0"/>
          <c:showSerName val="0"/>
          <c:showPercent val="0"/>
          <c:showBubbleSize val="0"/>
        </c:dLbls>
        <c:gapWidth val="150"/>
        <c:axId val="753102016"/>
        <c:axId val="753095352"/>
      </c:barChart>
      <c:lineChart>
        <c:grouping val="standard"/>
        <c:varyColors val="0"/>
        <c:ser>
          <c:idx val="2"/>
          <c:order val="1"/>
          <c:tx>
            <c:strRef>
              <c:f>'Data Fig 2.6'!$A$6</c:f>
              <c:strCache>
                <c:ptCount val="1"/>
                <c:pt idx="0">
                  <c:v>NZS expense (RHS)</c:v>
                </c:pt>
              </c:strCache>
            </c:strRef>
          </c:tx>
          <c:spPr>
            <a:ln w="38100">
              <a:solidFill>
                <a:srgbClr val="3E403A"/>
              </a:solidFill>
            </a:ln>
          </c:spPr>
          <c:marker>
            <c:symbol val="none"/>
          </c:marker>
          <c:val>
            <c:numRef>
              <c:f>'Data Fig 2.6'!$B$6:$P$6</c:f>
              <c:numCache>
                <c:formatCode>#,##0</c:formatCode>
                <c:ptCount val="15"/>
                <c:pt idx="0">
                  <c:v>7744.1490000000003</c:v>
                </c:pt>
                <c:pt idx="1">
                  <c:v>8289.83</c:v>
                </c:pt>
                <c:pt idx="2">
                  <c:v>8830.25</c:v>
                </c:pt>
                <c:pt idx="3">
                  <c:v>9583.5110000000004</c:v>
                </c:pt>
                <c:pt idx="4">
                  <c:v>10234.977000000001</c:v>
                </c:pt>
                <c:pt idx="5">
                  <c:v>10913.102999999999</c:v>
                </c:pt>
                <c:pt idx="6">
                  <c:v>11591.026</c:v>
                </c:pt>
                <c:pt idx="7">
                  <c:v>12267</c:v>
                </c:pt>
                <c:pt idx="8">
                  <c:v>13043</c:v>
                </c:pt>
                <c:pt idx="9" formatCode="_(* #,##0_);_(* \(#,##0\);_(* &quot;-&quot;??_);_(@_)">
                  <c:v>13699</c:v>
                </c:pt>
                <c:pt idx="10" formatCode="_(* #,##0_);_(* \(#,##0\);_(* &quot;-&quot;??_);_(@_)">
                  <c:v>14562</c:v>
                </c:pt>
                <c:pt idx="11" formatCode="_(* #,##0_);_(* \(#,##0\);_(* &quot;-&quot;??_);_(@_)">
                  <c:v>15488</c:v>
                </c:pt>
                <c:pt idx="12" formatCode="_(* #,##0_);_(* \(#,##0\);_(* &quot;-&quot;??_);_(@_)">
                  <c:v>16384</c:v>
                </c:pt>
                <c:pt idx="13" formatCode="_(* #,##0_);_(* \(#,##0\);_(* &quot;-&quot;??_);_(@_)">
                  <c:v>17409</c:v>
                </c:pt>
                <c:pt idx="14" formatCode="_(* #,##0_);_(* \(#,##0\);_(* &quot;-&quot;??_);_(@_)">
                  <c:v>18468</c:v>
                </c:pt>
              </c:numCache>
            </c:numRef>
          </c:val>
          <c:smooth val="0"/>
          <c:extLst>
            <c:ext xmlns:c16="http://schemas.microsoft.com/office/drawing/2014/chart" uri="{C3380CC4-5D6E-409C-BE32-E72D297353CC}">
              <c16:uniqueId val="{00000001-AED0-4207-A63C-0FA9F27B8035}"/>
            </c:ext>
          </c:extLst>
        </c:ser>
        <c:dLbls>
          <c:showLegendKey val="0"/>
          <c:showVal val="0"/>
          <c:showCatName val="0"/>
          <c:showSerName val="0"/>
          <c:showPercent val="0"/>
          <c:showBubbleSize val="0"/>
        </c:dLbls>
        <c:marker val="1"/>
        <c:smooth val="0"/>
        <c:axId val="753100056"/>
        <c:axId val="753102408"/>
      </c:lineChart>
      <c:catAx>
        <c:axId val="75310201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479482157872542"/>
              <c:y val="0.87295765145346238"/>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753095352"/>
        <c:crossesAt val="0"/>
        <c:auto val="1"/>
        <c:lblAlgn val="ctr"/>
        <c:lblOffset val="100"/>
        <c:tickLblSkip val="2"/>
        <c:tickMarkSkip val="2"/>
        <c:noMultiLvlLbl val="0"/>
      </c:catAx>
      <c:valAx>
        <c:axId val="753095352"/>
        <c:scaling>
          <c:orientation val="minMax"/>
        </c:scaling>
        <c:delete val="0"/>
        <c:axPos val="l"/>
        <c:majorGridlines>
          <c:spPr>
            <a:ln>
              <a:solidFill>
                <a:srgbClr val="7F7F7F"/>
              </a:solidFill>
            </a:ln>
          </c:spPr>
        </c:majorGridlines>
        <c:title>
          <c:tx>
            <c:rich>
              <a:bodyPr rot="0" vert="horz"/>
              <a:lstStyle/>
              <a:p>
                <a:pPr algn="ctr">
                  <a:defRPr sz="1800" b="1" i="0" u="none" strike="noStrike" baseline="0">
                    <a:solidFill>
                      <a:srgbClr val="000000"/>
                    </a:solidFill>
                    <a:latin typeface="Arial"/>
                    <a:ea typeface="Arial"/>
                    <a:cs typeface="Arial"/>
                  </a:defRPr>
                </a:pPr>
                <a:r>
                  <a:rPr lang="en-NZ" sz="1800"/>
                  <a:t>$billions</a:t>
                </a:r>
              </a:p>
            </c:rich>
          </c:tx>
          <c:layout>
            <c:manualLayout>
              <c:xMode val="edge"/>
              <c:yMode val="edge"/>
              <c:x val="0.87338286599071435"/>
              <c:y val="2.4461861928823998E-2"/>
            </c:manualLayout>
          </c:layout>
          <c:overlay val="0"/>
        </c:title>
        <c:numFmt formatCode="#,##0" sourceLinked="0"/>
        <c:majorTickMark val="out"/>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753102016"/>
        <c:crosses val="autoZero"/>
        <c:crossBetween val="between"/>
        <c:minorUnit val="5"/>
        <c:dispUnits>
          <c:builtInUnit val="thousands"/>
        </c:dispUnits>
      </c:valAx>
      <c:valAx>
        <c:axId val="753102408"/>
        <c:scaling>
          <c:orientation val="minMax"/>
        </c:scaling>
        <c:delete val="0"/>
        <c:axPos val="r"/>
        <c:numFmt formatCode="0" sourceLinked="0"/>
        <c:majorTickMark val="out"/>
        <c:minorTickMark val="none"/>
        <c:tickLblPos val="nextTo"/>
        <c:spPr>
          <a:ln>
            <a:noFill/>
          </a:ln>
        </c:spPr>
        <c:txPr>
          <a:bodyPr/>
          <a:lstStyle/>
          <a:p>
            <a:pPr>
              <a:defRPr sz="1800"/>
            </a:pPr>
            <a:endParaRPr lang="en-US"/>
          </a:p>
        </c:txPr>
        <c:crossAx val="753100056"/>
        <c:crosses val="max"/>
        <c:crossBetween val="between"/>
        <c:dispUnits>
          <c:builtInUnit val="thousands"/>
        </c:dispUnits>
      </c:valAx>
      <c:catAx>
        <c:axId val="753100056"/>
        <c:scaling>
          <c:orientation val="minMax"/>
        </c:scaling>
        <c:delete val="1"/>
        <c:axPos val="b"/>
        <c:numFmt formatCode="@" sourceLinked="1"/>
        <c:majorTickMark val="out"/>
        <c:minorTickMark val="none"/>
        <c:tickLblPos val="none"/>
        <c:crossAx val="753102408"/>
        <c:crosses val="autoZero"/>
        <c:auto val="1"/>
        <c:lblAlgn val="ctr"/>
        <c:lblOffset val="100"/>
        <c:noMultiLvlLbl val="0"/>
      </c:catAx>
      <c:spPr>
        <a:noFill/>
        <a:ln w="25400">
          <a:noFill/>
        </a:ln>
      </c:spPr>
    </c:plotArea>
    <c:legend>
      <c:legendPos val="b"/>
      <c:layout>
        <c:manualLayout>
          <c:xMode val="edge"/>
          <c:yMode val="edge"/>
          <c:x val="1.716551584898041E-2"/>
          <c:y val="0.91534321201975732"/>
          <c:w val="0.92874589137896224"/>
          <c:h val="7.2058362783392227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2112624790838E-2"/>
          <c:y val="0.10083567900469134"/>
          <c:w val="0.92860273340824062"/>
          <c:h val="0.7314369562072458"/>
        </c:manualLayout>
      </c:layout>
      <c:barChart>
        <c:barDir val="col"/>
        <c:grouping val="stacked"/>
        <c:varyColors val="0"/>
        <c:ser>
          <c:idx val="1"/>
          <c:order val="0"/>
          <c:tx>
            <c:strRef>
              <c:f>'Data Fig 2.7'!$E$5</c:f>
              <c:strCache>
                <c:ptCount val="1"/>
                <c:pt idx="0">
                  <c:v>SOEs</c:v>
                </c:pt>
              </c:strCache>
            </c:strRef>
          </c:tx>
          <c:spPr>
            <a:solidFill>
              <a:srgbClr val="A9A7A5"/>
            </a:solidFill>
          </c:spPr>
          <c:invertIfNegative val="0"/>
          <c:cat>
            <c:strRef>
              <c:extLst>
                <c:ext xmlns:c15="http://schemas.microsoft.com/office/drawing/2012/chart" uri="{02D57815-91ED-43cb-92C2-25804820EDAC}">
                  <c15:fullRef>
                    <c15:sqref>'Data Fig 2.7'!$B$7:$B$22</c15:sqref>
                  </c15:fullRef>
                </c:ext>
              </c:extLst>
              <c:f>'Data Fig 2.7'!$B$8:$B$22</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2.7'!$E$7:$E$22</c15:sqref>
                  </c15:fullRef>
                </c:ext>
              </c:extLst>
              <c:f>'Data Fig 2.7'!$E$8:$E$22</c:f>
              <c:numCache>
                <c:formatCode>0.0</c:formatCode>
                <c:ptCount val="15"/>
                <c:pt idx="0">
                  <c:v>0.9</c:v>
                </c:pt>
                <c:pt idx="1">
                  <c:v>0.8</c:v>
                </c:pt>
                <c:pt idx="2">
                  <c:v>0.8</c:v>
                </c:pt>
                <c:pt idx="3">
                  <c:v>-1.6</c:v>
                </c:pt>
                <c:pt idx="4">
                  <c:v>0.1</c:v>
                </c:pt>
                <c:pt idx="5">
                  <c:v>0.4</c:v>
                </c:pt>
                <c:pt idx="6">
                  <c:v>0.6</c:v>
                </c:pt>
                <c:pt idx="7">
                  <c:v>0.7</c:v>
                </c:pt>
                <c:pt idx="8">
                  <c:v>0.5</c:v>
                </c:pt>
                <c:pt idx="9">
                  <c:v>0.7</c:v>
                </c:pt>
                <c:pt idx="10">
                  <c:v>0.52100000000000002</c:v>
                </c:pt>
                <c:pt idx="11">
                  <c:v>0.58899999999999997</c:v>
                </c:pt>
                <c:pt idx="12">
                  <c:v>0.68200000000000005</c:v>
                </c:pt>
                <c:pt idx="13">
                  <c:v>0.77800000000000002</c:v>
                </c:pt>
                <c:pt idx="14">
                  <c:v>0.77400000000000002</c:v>
                </c:pt>
              </c:numCache>
            </c:numRef>
          </c:val>
          <c:extLst>
            <c:ext xmlns:c16="http://schemas.microsoft.com/office/drawing/2014/chart" uri="{C3380CC4-5D6E-409C-BE32-E72D297353CC}">
              <c16:uniqueId val="{00000000-2BCD-40E1-A200-06D8AFDDC1BB}"/>
            </c:ext>
          </c:extLst>
        </c:ser>
        <c:ser>
          <c:idx val="2"/>
          <c:order val="1"/>
          <c:tx>
            <c:strRef>
              <c:f>'Data Fig 2.7'!$D$5</c:f>
              <c:strCache>
                <c:ptCount val="1"/>
                <c:pt idx="0">
                  <c:v>Crown entities</c:v>
                </c:pt>
              </c:strCache>
            </c:strRef>
          </c:tx>
          <c:spPr>
            <a:solidFill>
              <a:srgbClr val="67A854"/>
            </a:solidFill>
          </c:spPr>
          <c:invertIfNegative val="0"/>
          <c:cat>
            <c:strRef>
              <c:extLst>
                <c:ext xmlns:c15="http://schemas.microsoft.com/office/drawing/2012/chart" uri="{02D57815-91ED-43cb-92C2-25804820EDAC}">
                  <c15:fullRef>
                    <c15:sqref>'Data Fig 2.7'!$B$7:$B$22</c15:sqref>
                  </c15:fullRef>
                </c:ext>
              </c:extLst>
              <c:f>'Data Fig 2.7'!$B$8:$B$22</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2.7'!$D$7:$D$22</c15:sqref>
                  </c15:fullRef>
                </c:ext>
              </c:extLst>
              <c:f>'Data Fig 2.7'!$D$8:$D$22</c:f>
              <c:numCache>
                <c:formatCode>0.0</c:formatCode>
                <c:ptCount val="15"/>
                <c:pt idx="0">
                  <c:v>0.4</c:v>
                </c:pt>
                <c:pt idx="1">
                  <c:v>1</c:v>
                </c:pt>
                <c:pt idx="2">
                  <c:v>-5.3</c:v>
                </c:pt>
                <c:pt idx="3">
                  <c:v>1.3</c:v>
                </c:pt>
                <c:pt idx="4">
                  <c:v>2.2000000000000002</c:v>
                </c:pt>
                <c:pt idx="5">
                  <c:v>1.5</c:v>
                </c:pt>
                <c:pt idx="6">
                  <c:v>0.7</c:v>
                </c:pt>
                <c:pt idx="7">
                  <c:v>-0.3</c:v>
                </c:pt>
                <c:pt idx="8">
                  <c:v>-1.1000000000000001</c:v>
                </c:pt>
                <c:pt idx="9">
                  <c:v>-0.76500000000000001</c:v>
                </c:pt>
                <c:pt idx="10">
                  <c:v>-0.64500000000000723</c:v>
                </c:pt>
                <c:pt idx="11">
                  <c:v>-1.635</c:v>
                </c:pt>
                <c:pt idx="12">
                  <c:v>-1.704</c:v>
                </c:pt>
                <c:pt idx="13">
                  <c:v>-1.669</c:v>
                </c:pt>
                <c:pt idx="14">
                  <c:v>-1.8240000000000001</c:v>
                </c:pt>
              </c:numCache>
            </c:numRef>
          </c:val>
          <c:extLst>
            <c:ext xmlns:c16="http://schemas.microsoft.com/office/drawing/2014/chart" uri="{C3380CC4-5D6E-409C-BE32-E72D297353CC}">
              <c16:uniqueId val="{00000001-2BCD-40E1-A200-06D8AFDDC1BB}"/>
            </c:ext>
          </c:extLst>
        </c:ser>
        <c:ser>
          <c:idx val="3"/>
          <c:order val="2"/>
          <c:tx>
            <c:strRef>
              <c:f>'Data Fig 2.7'!$C$5</c:f>
              <c:strCache>
                <c:ptCount val="1"/>
                <c:pt idx="0">
                  <c:v>Core Crown</c:v>
                </c:pt>
              </c:strCache>
            </c:strRef>
          </c:tx>
          <c:spPr>
            <a:solidFill>
              <a:srgbClr val="0083AC"/>
            </a:solidFill>
          </c:spPr>
          <c:invertIfNegative val="0"/>
          <c:cat>
            <c:strRef>
              <c:extLst>
                <c:ext xmlns:c15="http://schemas.microsoft.com/office/drawing/2012/chart" uri="{02D57815-91ED-43cb-92C2-25804820EDAC}">
                  <c15:fullRef>
                    <c15:sqref>'Data Fig 2.7'!$B$7:$B$22</c15:sqref>
                  </c15:fullRef>
                </c:ext>
              </c:extLst>
              <c:f>'Data Fig 2.7'!$B$8:$B$22</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2.7'!$C$7:$C$22</c15:sqref>
                  </c15:fullRef>
                </c:ext>
              </c:extLst>
              <c:f>'Data Fig 2.7'!$C$8:$C$22</c:f>
              <c:numCache>
                <c:formatCode>0.0</c:formatCode>
                <c:ptCount val="15"/>
                <c:pt idx="0">
                  <c:v>-4.5</c:v>
                </c:pt>
                <c:pt idx="1">
                  <c:v>-7.8</c:v>
                </c:pt>
                <c:pt idx="2">
                  <c:v>-12.9</c:v>
                </c:pt>
                <c:pt idx="3">
                  <c:v>-8.5</c:v>
                </c:pt>
                <c:pt idx="4">
                  <c:v>-6.2</c:v>
                </c:pt>
                <c:pt idx="5">
                  <c:v>-4.0999999999999996</c:v>
                </c:pt>
                <c:pt idx="6">
                  <c:v>-0.2</c:v>
                </c:pt>
                <c:pt idx="7">
                  <c:v>2.2000000000000002</c:v>
                </c:pt>
                <c:pt idx="8">
                  <c:v>5.4</c:v>
                </c:pt>
                <c:pt idx="9">
                  <c:v>6.2</c:v>
                </c:pt>
                <c:pt idx="10">
                  <c:v>4.2990000000000004</c:v>
                </c:pt>
                <c:pt idx="11">
                  <c:v>3.165</c:v>
                </c:pt>
                <c:pt idx="12">
                  <c:v>4.0350000000000001</c:v>
                </c:pt>
                <c:pt idx="13">
                  <c:v>6.4370000000000003</c:v>
                </c:pt>
                <c:pt idx="14">
                  <c:v>8.0939999999999994</c:v>
                </c:pt>
              </c:numCache>
            </c:numRef>
          </c:val>
          <c:extLst>
            <c:ext xmlns:c16="http://schemas.microsoft.com/office/drawing/2014/chart" uri="{C3380CC4-5D6E-409C-BE32-E72D297353CC}">
              <c16:uniqueId val="{00000002-2BCD-40E1-A200-06D8AFDDC1BB}"/>
            </c:ext>
          </c:extLst>
        </c:ser>
        <c:dLbls>
          <c:showLegendKey val="0"/>
          <c:showVal val="0"/>
          <c:showCatName val="0"/>
          <c:showSerName val="0"/>
          <c:showPercent val="0"/>
          <c:showBubbleSize val="0"/>
        </c:dLbls>
        <c:gapWidth val="150"/>
        <c:overlap val="100"/>
        <c:axId val="753104760"/>
        <c:axId val="753099272"/>
      </c:barChart>
      <c:lineChart>
        <c:grouping val="standard"/>
        <c:varyColors val="0"/>
        <c:ser>
          <c:idx val="0"/>
          <c:order val="3"/>
          <c:tx>
            <c:strRef>
              <c:f>'Data Fig 2.7'!$G$5</c:f>
              <c:strCache>
                <c:ptCount val="1"/>
                <c:pt idx="0">
                  <c:v>OBEGAL (after inter-segment eliminations)</c:v>
                </c:pt>
              </c:strCache>
            </c:strRef>
          </c:tx>
          <c:spPr>
            <a:ln w="38100" cap="flat" cmpd="sng" algn="ctr">
              <a:solidFill>
                <a:srgbClr val="333333"/>
              </a:solidFill>
              <a:prstDash val="solid"/>
            </a:ln>
            <a:effectLst/>
          </c:spPr>
          <c:marker>
            <c:symbol val="none"/>
          </c:marker>
          <c:cat>
            <c:strRef>
              <c:extLst>
                <c:ext xmlns:c15="http://schemas.microsoft.com/office/drawing/2012/chart" uri="{02D57815-91ED-43cb-92C2-25804820EDAC}">
                  <c15:fullRef>
                    <c15:sqref>'Data Fig 2.7'!$B$8:$B$22</c15:sqref>
                  </c15:fullRef>
                </c:ext>
              </c:extLst>
              <c:f>'Data Fig 2.7'!$B$9:$B$22</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strCache>
            </c:strRef>
          </c:cat>
          <c:val>
            <c:numRef>
              <c:extLst>
                <c:ext xmlns:c15="http://schemas.microsoft.com/office/drawing/2012/chart" uri="{02D57815-91ED-43cb-92C2-25804820EDAC}">
                  <c15:fullRef>
                    <c15:sqref>'Data Fig 2.7'!$G$7:$G$22</c15:sqref>
                  </c15:fullRef>
                </c:ext>
              </c:extLst>
              <c:f>'Data Fig 2.7'!$G$8:$G$22</c:f>
              <c:numCache>
                <c:formatCode>0.0</c:formatCode>
                <c:ptCount val="15"/>
                <c:pt idx="0">
                  <c:v>-3.8929999999999998</c:v>
                </c:pt>
                <c:pt idx="1">
                  <c:v>-6.3150000000000004</c:v>
                </c:pt>
                <c:pt idx="2">
                  <c:v>-18.396000000000001</c:v>
                </c:pt>
                <c:pt idx="3">
                  <c:v>-9.24</c:v>
                </c:pt>
                <c:pt idx="4">
                  <c:v>-4.4139999999999997</c:v>
                </c:pt>
                <c:pt idx="5">
                  <c:v>-2.802</c:v>
                </c:pt>
                <c:pt idx="6">
                  <c:v>0.41399999999999998</c:v>
                </c:pt>
                <c:pt idx="7">
                  <c:v>1.831</c:v>
                </c:pt>
                <c:pt idx="8">
                  <c:v>4.069</c:v>
                </c:pt>
                <c:pt idx="9">
                  <c:v>5.5339999999999998</c:v>
                </c:pt>
                <c:pt idx="10">
                  <c:v>3.4649999999999999</c:v>
                </c:pt>
                <c:pt idx="11">
                  <c:v>1.3129999999999999</c:v>
                </c:pt>
                <c:pt idx="12">
                  <c:v>2.1309999999999998</c:v>
                </c:pt>
                <c:pt idx="13">
                  <c:v>4.6829999999999998</c:v>
                </c:pt>
                <c:pt idx="14">
                  <c:v>6.1459999999999999</c:v>
                </c:pt>
              </c:numCache>
            </c:numRef>
          </c:val>
          <c:smooth val="0"/>
          <c:extLst>
            <c:ext xmlns:c16="http://schemas.microsoft.com/office/drawing/2014/chart" uri="{C3380CC4-5D6E-409C-BE32-E72D297353CC}">
              <c16:uniqueId val="{00000003-2BCD-40E1-A200-06D8AFDDC1BB}"/>
            </c:ext>
          </c:extLst>
        </c:ser>
        <c:dLbls>
          <c:showLegendKey val="0"/>
          <c:showVal val="0"/>
          <c:showCatName val="0"/>
          <c:showSerName val="0"/>
          <c:showPercent val="0"/>
          <c:showBubbleSize val="0"/>
        </c:dLbls>
        <c:marker val="1"/>
        <c:smooth val="0"/>
        <c:axId val="753110248"/>
        <c:axId val="753105152"/>
      </c:lineChart>
      <c:catAx>
        <c:axId val="753104760"/>
        <c:scaling>
          <c:orientation val="minMax"/>
        </c:scaling>
        <c:delete val="0"/>
        <c:axPos val="b"/>
        <c:title>
          <c:tx>
            <c:rich>
              <a:bodyPr/>
              <a:lstStyle/>
              <a:p>
                <a:pPr>
                  <a:defRPr/>
                </a:pPr>
                <a:r>
                  <a:rPr lang="en-US"/>
                  <a:t>Year ending 30 June</a:t>
                </a:r>
              </a:p>
            </c:rich>
          </c:tx>
          <c:overlay val="0"/>
        </c:title>
        <c:numFmt formatCode="General" sourceLinked="1"/>
        <c:majorTickMark val="out"/>
        <c:minorTickMark val="none"/>
        <c:tickLblPos val="low"/>
        <c:spPr>
          <a:ln>
            <a:solidFill>
              <a:schemeClr val="tx1"/>
            </a:solidFill>
          </a:ln>
        </c:spPr>
        <c:crossAx val="753099272"/>
        <c:crosses val="autoZero"/>
        <c:auto val="1"/>
        <c:lblAlgn val="ctr"/>
        <c:lblOffset val="100"/>
        <c:tickLblSkip val="2"/>
        <c:tickMarkSkip val="1"/>
        <c:noMultiLvlLbl val="0"/>
      </c:catAx>
      <c:valAx>
        <c:axId val="753099272"/>
        <c:scaling>
          <c:orientation val="minMax"/>
          <c:max val="15"/>
        </c:scaling>
        <c:delete val="0"/>
        <c:axPos val="l"/>
        <c:majorGridlines/>
        <c:numFmt formatCode="0" sourceLinked="0"/>
        <c:majorTickMark val="out"/>
        <c:minorTickMark val="none"/>
        <c:tickLblPos val="nextTo"/>
        <c:spPr>
          <a:ln>
            <a:noFill/>
          </a:ln>
        </c:spPr>
        <c:crossAx val="753104760"/>
        <c:crosses val="autoZero"/>
        <c:crossBetween val="between"/>
      </c:valAx>
      <c:valAx>
        <c:axId val="753105152"/>
        <c:scaling>
          <c:orientation val="minMax"/>
          <c:max val="6"/>
          <c:min val="-12"/>
        </c:scaling>
        <c:delete val="1"/>
        <c:axPos val="r"/>
        <c:numFmt formatCode="General" sourceLinked="0"/>
        <c:majorTickMark val="out"/>
        <c:minorTickMark val="none"/>
        <c:tickLblPos val="none"/>
        <c:crossAx val="753110248"/>
        <c:crosses val="max"/>
        <c:crossBetween val="between"/>
      </c:valAx>
      <c:catAx>
        <c:axId val="753110248"/>
        <c:scaling>
          <c:orientation val="minMax"/>
        </c:scaling>
        <c:delete val="1"/>
        <c:axPos val="b"/>
        <c:numFmt formatCode="General" sourceLinked="1"/>
        <c:majorTickMark val="out"/>
        <c:minorTickMark val="none"/>
        <c:tickLblPos val="none"/>
        <c:crossAx val="753105152"/>
        <c:crosses val="autoZero"/>
        <c:auto val="1"/>
        <c:lblAlgn val="ctr"/>
        <c:lblOffset val="100"/>
        <c:noMultiLvlLbl val="0"/>
      </c:catAx>
    </c:plotArea>
    <c:legend>
      <c:legendPos val="r"/>
      <c:layout>
        <c:manualLayout>
          <c:xMode val="edge"/>
          <c:yMode val="edge"/>
          <c:x val="1.4718840656473572E-2"/>
          <c:y val="0.94602502011099165"/>
          <c:w val="0.96876844618862423"/>
          <c:h val="5.3974979889015083E-2"/>
        </c:manualLayout>
      </c:layout>
      <c:overlay val="0"/>
      <c:txPr>
        <a:bodyPr/>
        <a:lstStyle/>
        <a:p>
          <a:pPr>
            <a:defRPr sz="1400"/>
          </a:pPr>
          <a:endParaRPr lang="en-US"/>
        </a:p>
      </c:txPr>
    </c:legend>
    <c:plotVisOnly val="1"/>
    <c:dispBlanksAs val="gap"/>
    <c:showDLblsOverMax val="0"/>
  </c:chart>
  <c:spPr>
    <a:noFill/>
    <a:ln>
      <a:noFill/>
    </a:ln>
  </c:spPr>
  <c:txPr>
    <a:bodyPr/>
    <a:lstStyle/>
    <a:p>
      <a:pPr>
        <a:defRPr sz="1800">
          <a:latin typeface="Arial" pitchFamily="34" charset="0"/>
          <a:cs typeface="Arial" pitchFamily="34" charset="0"/>
        </a:defRPr>
      </a:pPr>
      <a:endParaRPr lang="en-US"/>
    </a:p>
  </c:txPr>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793328727808514E-2"/>
          <c:y val="8.1929083948761375E-2"/>
          <c:w val="0.9043166086454465"/>
          <c:h val="0.72520079638842394"/>
        </c:manualLayout>
      </c:layout>
      <c:barChart>
        <c:barDir val="col"/>
        <c:grouping val="stacked"/>
        <c:varyColors val="0"/>
        <c:ser>
          <c:idx val="2"/>
          <c:order val="0"/>
          <c:tx>
            <c:strRef>
              <c:f>'Data Fig 2.8'!$D$5</c:f>
              <c:strCache>
                <c:ptCount val="1"/>
                <c:pt idx="0">
                  <c:v>Net gains and losses</c:v>
                </c:pt>
              </c:strCache>
            </c:strRef>
          </c:tx>
          <c:spPr>
            <a:solidFill>
              <a:srgbClr val="0083AC"/>
            </a:solidFill>
          </c:spPr>
          <c:invertIfNegative val="0"/>
          <c:cat>
            <c:strRef>
              <c:f>'Data Fig 2.8'!$B$6:$B$11</c:f>
              <c:strCache>
                <c:ptCount val="6"/>
                <c:pt idx="0">
                  <c:v>2018</c:v>
                </c:pt>
                <c:pt idx="1">
                  <c:v>2019</c:v>
                </c:pt>
                <c:pt idx="2">
                  <c:v>2020</c:v>
                </c:pt>
                <c:pt idx="3">
                  <c:v>2021</c:v>
                </c:pt>
                <c:pt idx="4">
                  <c:v>2022</c:v>
                </c:pt>
                <c:pt idx="5">
                  <c:v>2023</c:v>
                </c:pt>
              </c:strCache>
            </c:strRef>
          </c:cat>
          <c:val>
            <c:numRef>
              <c:f>'Data Fig 2.8'!$D$6:$D$11</c:f>
              <c:numCache>
                <c:formatCode>0.0</c:formatCode>
                <c:ptCount val="6"/>
                <c:pt idx="0">
                  <c:v>2.8620000000000001</c:v>
                </c:pt>
                <c:pt idx="1">
                  <c:v>-3.7490000000000001</c:v>
                </c:pt>
                <c:pt idx="2">
                  <c:v>3.367</c:v>
                </c:pt>
                <c:pt idx="3">
                  <c:v>3.7850000000000001</c:v>
                </c:pt>
                <c:pt idx="4">
                  <c:v>4.2889999999999997</c:v>
                </c:pt>
                <c:pt idx="5">
                  <c:v>4.7439999999999998</c:v>
                </c:pt>
              </c:numCache>
            </c:numRef>
          </c:val>
          <c:extLst>
            <c:ext xmlns:c16="http://schemas.microsoft.com/office/drawing/2014/chart" uri="{C3380CC4-5D6E-409C-BE32-E72D297353CC}">
              <c16:uniqueId val="{00000000-C9EF-4F1B-BBB3-9F067EA6E78E}"/>
            </c:ext>
          </c:extLst>
        </c:ser>
        <c:ser>
          <c:idx val="1"/>
          <c:order val="1"/>
          <c:tx>
            <c:strRef>
              <c:f>'Data Fig 2.8'!$C$5</c:f>
              <c:strCache>
                <c:ptCount val="1"/>
                <c:pt idx="0">
                  <c:v>OBEGAL</c:v>
                </c:pt>
              </c:strCache>
            </c:strRef>
          </c:tx>
          <c:spPr>
            <a:solidFill>
              <a:srgbClr val="67A854"/>
            </a:solidFill>
          </c:spPr>
          <c:invertIfNegative val="0"/>
          <c:cat>
            <c:strRef>
              <c:f>'Data Fig 2.8'!$B$6:$B$11</c:f>
              <c:strCache>
                <c:ptCount val="6"/>
                <c:pt idx="0">
                  <c:v>2018</c:v>
                </c:pt>
                <c:pt idx="1">
                  <c:v>2019</c:v>
                </c:pt>
                <c:pt idx="2">
                  <c:v>2020</c:v>
                </c:pt>
                <c:pt idx="3">
                  <c:v>2021</c:v>
                </c:pt>
                <c:pt idx="4">
                  <c:v>2022</c:v>
                </c:pt>
                <c:pt idx="5">
                  <c:v>2023</c:v>
                </c:pt>
              </c:strCache>
            </c:strRef>
          </c:cat>
          <c:val>
            <c:numRef>
              <c:f>'Data Fig 2.8'!$C$6:$C$11</c:f>
              <c:numCache>
                <c:formatCode>0.0</c:formatCode>
                <c:ptCount val="6"/>
                <c:pt idx="0">
                  <c:v>5.5339999999999998</c:v>
                </c:pt>
                <c:pt idx="1">
                  <c:v>3.4649999999999999</c:v>
                </c:pt>
                <c:pt idx="2">
                  <c:v>1.3129999999999999</c:v>
                </c:pt>
                <c:pt idx="3">
                  <c:v>2.1309999999999998</c:v>
                </c:pt>
                <c:pt idx="4">
                  <c:v>4.6829999999999998</c:v>
                </c:pt>
                <c:pt idx="5">
                  <c:v>6.1459999999999999</c:v>
                </c:pt>
              </c:numCache>
            </c:numRef>
          </c:val>
          <c:extLst>
            <c:ext xmlns:c16="http://schemas.microsoft.com/office/drawing/2014/chart" uri="{C3380CC4-5D6E-409C-BE32-E72D297353CC}">
              <c16:uniqueId val="{00000001-C9EF-4F1B-BBB3-9F067EA6E78E}"/>
            </c:ext>
          </c:extLst>
        </c:ser>
        <c:dLbls>
          <c:showLegendKey val="0"/>
          <c:showVal val="0"/>
          <c:showCatName val="0"/>
          <c:showSerName val="0"/>
          <c:showPercent val="0"/>
          <c:showBubbleSize val="0"/>
        </c:dLbls>
        <c:gapWidth val="150"/>
        <c:overlap val="100"/>
        <c:axId val="753108680"/>
        <c:axId val="753109072"/>
      </c:barChart>
      <c:lineChart>
        <c:grouping val="standard"/>
        <c:varyColors val="0"/>
        <c:ser>
          <c:idx val="3"/>
          <c:order val="2"/>
          <c:tx>
            <c:strRef>
              <c:f>'Data Fig 2.8'!$E$5</c:f>
              <c:strCache>
                <c:ptCount val="1"/>
                <c:pt idx="0">
                  <c:v>Operating balance</c:v>
                </c:pt>
              </c:strCache>
            </c:strRef>
          </c:tx>
          <c:spPr>
            <a:ln w="38100" cap="flat" cmpd="sng" algn="ctr">
              <a:solidFill>
                <a:srgbClr val="333333"/>
              </a:solidFill>
              <a:prstDash val="solid"/>
            </a:ln>
            <a:effectLst/>
          </c:spPr>
          <c:marker>
            <c:symbol val="none"/>
          </c:marker>
          <c:cat>
            <c:strRef>
              <c:f>'Data Fig 2.8'!$B$6:$B$11</c:f>
              <c:strCache>
                <c:ptCount val="6"/>
                <c:pt idx="0">
                  <c:v>2018</c:v>
                </c:pt>
                <c:pt idx="1">
                  <c:v>2019</c:v>
                </c:pt>
                <c:pt idx="2">
                  <c:v>2020</c:v>
                </c:pt>
                <c:pt idx="3">
                  <c:v>2021</c:v>
                </c:pt>
                <c:pt idx="4">
                  <c:v>2022</c:v>
                </c:pt>
                <c:pt idx="5">
                  <c:v>2023</c:v>
                </c:pt>
              </c:strCache>
            </c:strRef>
          </c:cat>
          <c:val>
            <c:numRef>
              <c:f>'Data Fig 2.8'!$E$6:$E$11</c:f>
              <c:numCache>
                <c:formatCode>0.0</c:formatCode>
                <c:ptCount val="6"/>
                <c:pt idx="0">
                  <c:v>8.3960000000000008</c:v>
                </c:pt>
                <c:pt idx="1">
                  <c:v>-0.28399999999999997</c:v>
                </c:pt>
                <c:pt idx="2">
                  <c:v>4.68</c:v>
                </c:pt>
                <c:pt idx="3">
                  <c:v>5.9160000000000004</c:v>
                </c:pt>
                <c:pt idx="4">
                  <c:v>8.9719999999999995</c:v>
                </c:pt>
                <c:pt idx="5">
                  <c:v>10.89</c:v>
                </c:pt>
              </c:numCache>
            </c:numRef>
          </c:val>
          <c:smooth val="0"/>
          <c:extLst>
            <c:ext xmlns:c16="http://schemas.microsoft.com/office/drawing/2014/chart" uri="{C3380CC4-5D6E-409C-BE32-E72D297353CC}">
              <c16:uniqueId val="{00000002-C9EF-4F1B-BBB3-9F067EA6E78E}"/>
            </c:ext>
          </c:extLst>
        </c:ser>
        <c:dLbls>
          <c:showLegendKey val="0"/>
          <c:showVal val="0"/>
          <c:showCatName val="0"/>
          <c:showSerName val="0"/>
          <c:showPercent val="0"/>
          <c:showBubbleSize val="0"/>
        </c:dLbls>
        <c:marker val="1"/>
        <c:smooth val="0"/>
        <c:axId val="753109856"/>
        <c:axId val="753109464"/>
      </c:lineChart>
      <c:catAx>
        <c:axId val="753108680"/>
        <c:scaling>
          <c:orientation val="minMax"/>
        </c:scaling>
        <c:delete val="0"/>
        <c:axPos val="b"/>
        <c:title>
          <c:tx>
            <c:rich>
              <a:bodyPr/>
              <a:lstStyle/>
              <a:p>
                <a:pPr>
                  <a:defRPr/>
                </a:pPr>
                <a:r>
                  <a:rPr lang="en-US"/>
                  <a:t>Year ending 30 June</a:t>
                </a:r>
              </a:p>
            </c:rich>
          </c:tx>
          <c:overlay val="0"/>
        </c:title>
        <c:numFmt formatCode="General" sourceLinked="1"/>
        <c:majorTickMark val="out"/>
        <c:minorTickMark val="none"/>
        <c:tickLblPos val="low"/>
        <c:crossAx val="753109072"/>
        <c:crosses val="autoZero"/>
        <c:auto val="1"/>
        <c:lblAlgn val="ctr"/>
        <c:lblOffset val="100"/>
        <c:noMultiLvlLbl val="0"/>
      </c:catAx>
      <c:valAx>
        <c:axId val="753109072"/>
        <c:scaling>
          <c:orientation val="minMax"/>
        </c:scaling>
        <c:delete val="0"/>
        <c:axPos val="l"/>
        <c:majorGridlines/>
        <c:numFmt formatCode="0" sourceLinked="0"/>
        <c:majorTickMark val="out"/>
        <c:minorTickMark val="none"/>
        <c:tickLblPos val="nextTo"/>
        <c:spPr>
          <a:ln>
            <a:noFill/>
          </a:ln>
        </c:spPr>
        <c:crossAx val="753108680"/>
        <c:crosses val="autoZero"/>
        <c:crossBetween val="between"/>
      </c:valAx>
      <c:valAx>
        <c:axId val="753109464"/>
        <c:scaling>
          <c:orientation val="minMax"/>
          <c:max val="12"/>
          <c:min val="-6"/>
        </c:scaling>
        <c:delete val="1"/>
        <c:axPos val="r"/>
        <c:numFmt formatCode="General" sourceLinked="0"/>
        <c:majorTickMark val="out"/>
        <c:minorTickMark val="none"/>
        <c:tickLblPos val="none"/>
        <c:crossAx val="753109856"/>
        <c:crosses val="max"/>
        <c:crossBetween val="between"/>
      </c:valAx>
      <c:catAx>
        <c:axId val="753109856"/>
        <c:scaling>
          <c:orientation val="minMax"/>
        </c:scaling>
        <c:delete val="1"/>
        <c:axPos val="b"/>
        <c:numFmt formatCode="General" sourceLinked="1"/>
        <c:majorTickMark val="out"/>
        <c:minorTickMark val="none"/>
        <c:tickLblPos val="none"/>
        <c:crossAx val="753109464"/>
        <c:crosses val="autoZero"/>
        <c:auto val="1"/>
        <c:lblAlgn val="ctr"/>
        <c:lblOffset val="100"/>
        <c:noMultiLvlLbl val="0"/>
      </c:catAx>
    </c:plotArea>
    <c:legend>
      <c:legendPos val="r"/>
      <c:layout>
        <c:manualLayout>
          <c:xMode val="edge"/>
          <c:yMode val="edge"/>
          <c:x val="0.11999567653366824"/>
          <c:y val="0.92297740244605064"/>
          <c:w val="0.72851570427016576"/>
          <c:h val="7.7022597553950134E-2"/>
        </c:manualLayout>
      </c:layout>
      <c:overlay val="0"/>
    </c:legend>
    <c:plotVisOnly val="1"/>
    <c:dispBlanksAs val="zero"/>
    <c:showDLblsOverMax val="0"/>
  </c:chart>
  <c:spPr>
    <a:noFill/>
    <a:ln>
      <a:noFill/>
    </a:ln>
  </c:spPr>
  <c:txPr>
    <a:bodyPr/>
    <a:lstStyle/>
    <a:p>
      <a:pPr>
        <a:defRPr sz="1800">
          <a:latin typeface="Arial" pitchFamily="34" charset="0"/>
          <a:cs typeface="Arial" pitchFamily="34" charset="0"/>
        </a:defRPr>
      </a:pPr>
      <a:endParaRPr lang="en-US"/>
    </a:p>
  </c:txPr>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258230093251993E-2"/>
          <c:y val="0.11251820866141732"/>
          <c:w val="0.88024124415360061"/>
          <c:h val="0.67223146479730789"/>
        </c:manualLayout>
      </c:layout>
      <c:barChart>
        <c:barDir val="col"/>
        <c:grouping val="clustered"/>
        <c:varyColors val="0"/>
        <c:ser>
          <c:idx val="4"/>
          <c:order val="0"/>
          <c:tx>
            <c:strRef>
              <c:f>'Data Fig 2.9'!$E$5</c:f>
              <c:strCache>
                <c:ptCount val="1"/>
                <c:pt idx="0">
                  <c:v>Fiscal impulse (RHS)</c:v>
                </c:pt>
              </c:strCache>
            </c:strRef>
          </c:tx>
          <c:spPr>
            <a:solidFill>
              <a:srgbClr val="0083AC"/>
            </a:solidFill>
            <a:ln w="0">
              <a:noFill/>
            </a:ln>
          </c:spPr>
          <c:invertIfNegative val="0"/>
          <c:cat>
            <c:strRef>
              <c:extLst>
                <c:ext xmlns:c15="http://schemas.microsoft.com/office/drawing/2012/chart" uri="{02D57815-91ED-43cb-92C2-25804820EDAC}">
                  <c15:fullRef>
                    <c15:sqref>'Data Fig 2.9'!$B$6:$B$21</c15:sqref>
                  </c15:fullRef>
                </c:ext>
              </c:extLst>
              <c:f>'Data Fig 2.9'!$B$7:$B$21</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2.9'!$E$6:$E$21</c15:sqref>
                  </c15:fullRef>
                </c:ext>
              </c:extLst>
              <c:f>'Data Fig 2.9'!$E$7:$E$21</c:f>
              <c:numCache>
                <c:formatCode>0.0</c:formatCode>
                <c:ptCount val="15"/>
                <c:pt idx="0">
                  <c:v>3.3036576788030114</c:v>
                </c:pt>
                <c:pt idx="1">
                  <c:v>1.6</c:v>
                </c:pt>
                <c:pt idx="2">
                  <c:v>0.2</c:v>
                </c:pt>
                <c:pt idx="3">
                  <c:v>-0.6</c:v>
                </c:pt>
                <c:pt idx="4">
                  <c:v>-1.7740547389438108</c:v>
                </c:pt>
                <c:pt idx="5">
                  <c:v>-0.60364944903443485</c:v>
                </c:pt>
                <c:pt idx="6">
                  <c:v>-0.78468347044382625</c:v>
                </c:pt>
                <c:pt idx="7">
                  <c:v>0</c:v>
                </c:pt>
                <c:pt idx="8">
                  <c:v>-0.7</c:v>
                </c:pt>
                <c:pt idx="9">
                  <c:v>0.3</c:v>
                </c:pt>
                <c:pt idx="10">
                  <c:v>1.1000000000000001</c:v>
                </c:pt>
                <c:pt idx="11">
                  <c:v>0</c:v>
                </c:pt>
                <c:pt idx="12">
                  <c:v>-0.2</c:v>
                </c:pt>
                <c:pt idx="13">
                  <c:v>-0.6</c:v>
                </c:pt>
                <c:pt idx="14">
                  <c:v>-0.5</c:v>
                </c:pt>
              </c:numCache>
            </c:numRef>
          </c:val>
          <c:extLst>
            <c:ext xmlns:c16="http://schemas.microsoft.com/office/drawing/2014/chart" uri="{C3380CC4-5D6E-409C-BE32-E72D297353CC}">
              <c16:uniqueId val="{00000000-7900-46CA-A6E0-30C58088F4B1}"/>
            </c:ext>
          </c:extLst>
        </c:ser>
        <c:dLbls>
          <c:showLegendKey val="0"/>
          <c:showVal val="0"/>
          <c:showCatName val="0"/>
          <c:showSerName val="0"/>
          <c:showPercent val="0"/>
          <c:showBubbleSize val="0"/>
        </c:dLbls>
        <c:gapWidth val="150"/>
        <c:axId val="681150472"/>
        <c:axId val="753107896"/>
      </c:barChart>
      <c:lineChart>
        <c:grouping val="standard"/>
        <c:varyColors val="0"/>
        <c:ser>
          <c:idx val="0"/>
          <c:order val="1"/>
          <c:tx>
            <c:strRef>
              <c:f>'Data Fig 2.9'!$C$5</c:f>
              <c:strCache>
                <c:ptCount val="1"/>
                <c:pt idx="0">
                  <c:v>OBEGAL</c:v>
                </c:pt>
              </c:strCache>
            </c:strRef>
          </c:tx>
          <c:spPr>
            <a:ln w="28575">
              <a:solidFill>
                <a:schemeClr val="tx1"/>
              </a:solidFill>
            </a:ln>
          </c:spPr>
          <c:marker>
            <c:symbol val="none"/>
          </c:marker>
          <c:cat>
            <c:strRef>
              <c:extLst>
                <c:ext xmlns:c15="http://schemas.microsoft.com/office/drawing/2012/chart" uri="{02D57815-91ED-43cb-92C2-25804820EDAC}">
                  <c15:fullRef>
                    <c15:sqref>'Data Fig 2.9'!$B$6:$B$21</c15:sqref>
                  </c15:fullRef>
                </c:ext>
              </c:extLst>
              <c:f>'Data Fig 2.9'!$B$7:$B$21</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2.9'!$C$6:$C$21</c15:sqref>
                  </c15:fullRef>
                </c:ext>
              </c:extLst>
              <c:f>'Data Fig 2.9'!$C$7:$C$21</c:f>
              <c:numCache>
                <c:formatCode>0.0</c:formatCode>
                <c:ptCount val="15"/>
                <c:pt idx="0">
                  <c:v>-2.054299358855967</c:v>
                </c:pt>
                <c:pt idx="1">
                  <c:v>-3.2100321765695607</c:v>
                </c:pt>
                <c:pt idx="2">
                  <c:v>-8.9386017764474932</c:v>
                </c:pt>
                <c:pt idx="3">
                  <c:v>-4.2952371212614242</c:v>
                </c:pt>
                <c:pt idx="4">
                  <c:v>-2.0177640029804826</c:v>
                </c:pt>
                <c:pt idx="5">
                  <c:v>-1.2393830551447285</c:v>
                </c:pt>
                <c:pt idx="6">
                  <c:v>0.16896648831315123</c:v>
                </c:pt>
                <c:pt idx="7">
                  <c:v>0.71041686066362475</c:v>
                </c:pt>
                <c:pt idx="8">
                  <c:v>1.5</c:v>
                </c:pt>
                <c:pt idx="9">
                  <c:v>1.9130915753448337</c:v>
                </c:pt>
                <c:pt idx="10">
                  <c:v>1.2</c:v>
                </c:pt>
                <c:pt idx="11">
                  <c:v>0.4</c:v>
                </c:pt>
                <c:pt idx="12">
                  <c:v>0.6</c:v>
                </c:pt>
                <c:pt idx="13">
                  <c:v>1.3</c:v>
                </c:pt>
                <c:pt idx="14">
                  <c:v>1.7</c:v>
                </c:pt>
              </c:numCache>
            </c:numRef>
          </c:val>
          <c:smooth val="0"/>
          <c:extLst>
            <c:ext xmlns:c16="http://schemas.microsoft.com/office/drawing/2014/chart" uri="{C3380CC4-5D6E-409C-BE32-E72D297353CC}">
              <c16:uniqueId val="{00000001-7900-46CA-A6E0-30C58088F4B1}"/>
            </c:ext>
          </c:extLst>
        </c:ser>
        <c:ser>
          <c:idx val="1"/>
          <c:order val="2"/>
          <c:tx>
            <c:strRef>
              <c:f>'Data Fig 2.9'!$D$5</c:f>
              <c:strCache>
                <c:ptCount val="1"/>
                <c:pt idx="0">
                  <c:v>CAB</c:v>
                </c:pt>
              </c:strCache>
            </c:strRef>
          </c:tx>
          <c:spPr>
            <a:ln>
              <a:solidFill>
                <a:srgbClr val="67A854"/>
              </a:solidFill>
            </a:ln>
          </c:spPr>
          <c:marker>
            <c:symbol val="none"/>
          </c:marker>
          <c:cat>
            <c:strRef>
              <c:extLst>
                <c:ext xmlns:c15="http://schemas.microsoft.com/office/drawing/2012/chart" uri="{02D57815-91ED-43cb-92C2-25804820EDAC}">
                  <c15:fullRef>
                    <c15:sqref>'Data Fig 2.9'!$B$6:$B$21</c15:sqref>
                  </c15:fullRef>
                </c:ext>
              </c:extLst>
              <c:f>'Data Fig 2.9'!$B$7:$B$21</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extLst>
                <c:ext xmlns:c15="http://schemas.microsoft.com/office/drawing/2012/chart" uri="{02D57815-91ED-43cb-92C2-25804820EDAC}">
                  <c15:fullRef>
                    <c15:sqref>'Data Fig 2.9'!$D$6:$D$21</c15:sqref>
                  </c15:fullRef>
                </c:ext>
              </c:extLst>
              <c:f>'Data Fig 2.9'!$D$7:$D$21</c:f>
              <c:numCache>
                <c:formatCode>0.0</c:formatCode>
                <c:ptCount val="15"/>
                <c:pt idx="0">
                  <c:v>-1.7461960385940196</c:v>
                </c:pt>
                <c:pt idx="1">
                  <c:v>-2.5617452180354485</c:v>
                </c:pt>
                <c:pt idx="2">
                  <c:v>-3.5508650580826218</c:v>
                </c:pt>
                <c:pt idx="3">
                  <c:v>-2.7603152431765405</c:v>
                </c:pt>
                <c:pt idx="4">
                  <c:v>-1.2</c:v>
                </c:pt>
                <c:pt idx="5">
                  <c:v>-0.4</c:v>
                </c:pt>
                <c:pt idx="6">
                  <c:v>0.4</c:v>
                </c:pt>
                <c:pt idx="7">
                  <c:v>0.91626674094476479</c:v>
                </c:pt>
                <c:pt idx="8">
                  <c:v>1.3136129735451041</c:v>
                </c:pt>
                <c:pt idx="9">
                  <c:v>1.6</c:v>
                </c:pt>
                <c:pt idx="10">
                  <c:v>1.1000000000000001</c:v>
                </c:pt>
                <c:pt idx="11">
                  <c:v>0.3</c:v>
                </c:pt>
                <c:pt idx="12">
                  <c:v>0.4</c:v>
                </c:pt>
                <c:pt idx="13">
                  <c:v>1.2</c:v>
                </c:pt>
                <c:pt idx="14">
                  <c:v>1.7</c:v>
                </c:pt>
              </c:numCache>
            </c:numRef>
          </c:val>
          <c:smooth val="0"/>
          <c:extLst>
            <c:ext xmlns:c16="http://schemas.microsoft.com/office/drawing/2014/chart" uri="{C3380CC4-5D6E-409C-BE32-E72D297353CC}">
              <c16:uniqueId val="{00000002-7900-46CA-A6E0-30C58088F4B1}"/>
            </c:ext>
          </c:extLst>
        </c:ser>
        <c:dLbls>
          <c:showLegendKey val="0"/>
          <c:showVal val="0"/>
          <c:showCatName val="0"/>
          <c:showSerName val="0"/>
          <c:showPercent val="0"/>
          <c:showBubbleSize val="0"/>
        </c:dLbls>
        <c:marker val="1"/>
        <c:smooth val="0"/>
        <c:axId val="753097312"/>
        <c:axId val="753107504"/>
      </c:lineChart>
      <c:catAx>
        <c:axId val="753097312"/>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a:t>Year ending 30 June</a:t>
                </a:r>
              </a:p>
            </c:rich>
          </c:tx>
          <c:layout>
            <c:manualLayout>
              <c:xMode val="edge"/>
              <c:yMode val="edge"/>
              <c:x val="0.39752420291727047"/>
              <c:y val="0.86459809711286084"/>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753107504"/>
        <c:crossesAt val="0"/>
        <c:auto val="1"/>
        <c:lblAlgn val="ctr"/>
        <c:lblOffset val="100"/>
        <c:tickLblSkip val="2"/>
        <c:tickMarkSkip val="2"/>
        <c:noMultiLvlLbl val="0"/>
      </c:catAx>
      <c:valAx>
        <c:axId val="753107504"/>
        <c:scaling>
          <c:orientation val="minMax"/>
          <c:max val="10"/>
          <c:min val="-10"/>
        </c:scaling>
        <c:delete val="0"/>
        <c:axPos val="l"/>
        <c:majorGridlines>
          <c:spPr>
            <a:ln>
              <a:solidFill>
                <a:srgbClr val="7F7F7F"/>
              </a:solidFill>
            </a:ln>
          </c:spPr>
        </c:majorGridlines>
        <c:title>
          <c:tx>
            <c:rich>
              <a:bodyPr rot="0" vert="horz"/>
              <a:lstStyle/>
              <a:p>
                <a:pPr algn="ctr">
                  <a:defRPr sz="1800" b="1" i="0" u="none" strike="noStrike" baseline="0">
                    <a:solidFill>
                      <a:srgbClr val="000000"/>
                    </a:solidFill>
                    <a:latin typeface="Arial"/>
                    <a:ea typeface="Arial"/>
                    <a:cs typeface="Arial"/>
                  </a:defRPr>
                </a:pPr>
                <a:r>
                  <a:rPr lang="en-NZ"/>
                  <a:t>% of GDP</a:t>
                </a:r>
              </a:p>
            </c:rich>
          </c:tx>
          <c:layout>
            <c:manualLayout>
              <c:xMode val="edge"/>
              <c:yMode val="edge"/>
              <c:x val="1.0839787444602221E-2"/>
              <c:y val="2.2372047244094612E-2"/>
            </c:manualLayout>
          </c:layout>
          <c:overlay val="0"/>
        </c:title>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753097312"/>
        <c:crosses val="autoZero"/>
        <c:crossBetween val="between"/>
        <c:majorUnit val="5"/>
        <c:minorUnit val="2"/>
      </c:valAx>
      <c:valAx>
        <c:axId val="753107896"/>
        <c:scaling>
          <c:orientation val="minMax"/>
          <c:max val="4"/>
          <c:min val="-4"/>
        </c:scaling>
        <c:delete val="0"/>
        <c:axPos val="r"/>
        <c:numFmt formatCode="0" sourceLinked="0"/>
        <c:majorTickMark val="out"/>
        <c:minorTickMark val="none"/>
        <c:tickLblPos val="nextTo"/>
        <c:spPr>
          <a:ln>
            <a:noFill/>
          </a:ln>
        </c:spPr>
        <c:txPr>
          <a:bodyPr/>
          <a:lstStyle/>
          <a:p>
            <a:pPr>
              <a:defRPr sz="1800"/>
            </a:pPr>
            <a:endParaRPr lang="en-US"/>
          </a:p>
        </c:txPr>
        <c:crossAx val="681150472"/>
        <c:crosses val="max"/>
        <c:crossBetween val="between"/>
        <c:majorUnit val="2"/>
      </c:valAx>
      <c:catAx>
        <c:axId val="681150472"/>
        <c:scaling>
          <c:orientation val="minMax"/>
        </c:scaling>
        <c:delete val="1"/>
        <c:axPos val="b"/>
        <c:title>
          <c:tx>
            <c:rich>
              <a:bodyPr/>
              <a:lstStyle/>
              <a:p>
                <a:pPr>
                  <a:defRPr/>
                </a:pPr>
                <a:r>
                  <a:rPr lang="en-NZ" sz="1800" b="1"/>
                  <a:t>% of GDP</a:t>
                </a:r>
              </a:p>
            </c:rich>
          </c:tx>
          <c:layout>
            <c:manualLayout>
              <c:xMode val="edge"/>
              <c:yMode val="edge"/>
              <c:x val="0.87796243046411948"/>
              <c:y val="2.4464895013123412E-2"/>
            </c:manualLayout>
          </c:layout>
          <c:overlay val="0"/>
        </c:title>
        <c:numFmt formatCode="General" sourceLinked="1"/>
        <c:majorTickMark val="out"/>
        <c:minorTickMark val="none"/>
        <c:tickLblPos val="none"/>
        <c:crossAx val="753107896"/>
        <c:crosses val="autoZero"/>
        <c:auto val="1"/>
        <c:lblAlgn val="ctr"/>
        <c:lblOffset val="100"/>
        <c:noMultiLvlLbl val="0"/>
      </c:catAx>
      <c:spPr>
        <a:noFill/>
      </c:spPr>
    </c:plotArea>
    <c:legend>
      <c:legendPos val="r"/>
      <c:layout>
        <c:manualLayout>
          <c:xMode val="edge"/>
          <c:yMode val="edge"/>
          <c:x val="0.16803278688524839"/>
          <c:y val="0.93906249999999958"/>
          <c:w val="0.72015017064846465"/>
          <c:h val="6.0937500000000012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noFill/>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35980446701324E-2"/>
          <c:y val="9.8727020760348852E-2"/>
          <c:w val="0.86602074488438718"/>
          <c:h val="0.66824112413965164"/>
        </c:manualLayout>
      </c:layout>
      <c:barChart>
        <c:barDir val="col"/>
        <c:grouping val="stacked"/>
        <c:varyColors val="0"/>
        <c:ser>
          <c:idx val="0"/>
          <c:order val="0"/>
          <c:tx>
            <c:strRef>
              <c:f>'Data Fig 2.10'!$B$7</c:f>
              <c:strCache>
                <c:ptCount val="1"/>
                <c:pt idx="0">
                  <c:v>Operating</c:v>
                </c:pt>
              </c:strCache>
            </c:strRef>
          </c:tx>
          <c:spPr>
            <a:solidFill>
              <a:srgbClr val="67A854"/>
            </a:solidFill>
          </c:spPr>
          <c:invertIfNegative val="0"/>
          <c:cat>
            <c:numRef>
              <c:f>'Data Fig 2.10'!$C$6:$H$6</c:f>
              <c:numCache>
                <c:formatCode>General</c:formatCode>
                <c:ptCount val="6"/>
                <c:pt idx="0">
                  <c:v>2018</c:v>
                </c:pt>
                <c:pt idx="1">
                  <c:v>2019</c:v>
                </c:pt>
                <c:pt idx="2">
                  <c:v>2020</c:v>
                </c:pt>
                <c:pt idx="3">
                  <c:v>2021</c:v>
                </c:pt>
                <c:pt idx="4">
                  <c:v>2022</c:v>
                </c:pt>
                <c:pt idx="5">
                  <c:v>2023</c:v>
                </c:pt>
              </c:numCache>
            </c:numRef>
          </c:cat>
          <c:val>
            <c:numRef>
              <c:f>'Data Fig 2.10'!$C$7:$H$7</c:f>
              <c:numCache>
                <c:formatCode>_(* #,##0.0_);_(* \(#,##0.0\);_(* "-"??_);_(@_)</c:formatCode>
                <c:ptCount val="6"/>
                <c:pt idx="0">
                  <c:v>7.3</c:v>
                </c:pt>
                <c:pt idx="1">
                  <c:v>4</c:v>
                </c:pt>
                <c:pt idx="2">
                  <c:v>4.9000000000000004</c:v>
                </c:pt>
                <c:pt idx="3">
                  <c:v>4.4000000000000004</c:v>
                </c:pt>
                <c:pt idx="4">
                  <c:v>7.9</c:v>
                </c:pt>
                <c:pt idx="5">
                  <c:v>9.1999999999999993</c:v>
                </c:pt>
              </c:numCache>
            </c:numRef>
          </c:val>
          <c:extLst>
            <c:ext xmlns:c16="http://schemas.microsoft.com/office/drawing/2014/chart" uri="{C3380CC4-5D6E-409C-BE32-E72D297353CC}">
              <c16:uniqueId val="{00000000-1C04-47B1-95D2-037B4F87FE4F}"/>
            </c:ext>
          </c:extLst>
        </c:ser>
        <c:ser>
          <c:idx val="1"/>
          <c:order val="1"/>
          <c:tx>
            <c:strRef>
              <c:f>'Data Fig 2.10'!$B$8</c:f>
              <c:strCache>
                <c:ptCount val="1"/>
                <c:pt idx="0">
                  <c:v>Capital  </c:v>
                </c:pt>
              </c:strCache>
            </c:strRef>
          </c:tx>
          <c:spPr>
            <a:solidFill>
              <a:srgbClr val="0083AC"/>
            </a:solidFill>
          </c:spPr>
          <c:invertIfNegative val="0"/>
          <c:cat>
            <c:numRef>
              <c:f>'Data Fig 2.10'!$C$6:$H$6</c:f>
              <c:numCache>
                <c:formatCode>General</c:formatCode>
                <c:ptCount val="6"/>
                <c:pt idx="0">
                  <c:v>2018</c:v>
                </c:pt>
                <c:pt idx="1">
                  <c:v>2019</c:v>
                </c:pt>
                <c:pt idx="2">
                  <c:v>2020</c:v>
                </c:pt>
                <c:pt idx="3">
                  <c:v>2021</c:v>
                </c:pt>
                <c:pt idx="4">
                  <c:v>2022</c:v>
                </c:pt>
                <c:pt idx="5">
                  <c:v>2023</c:v>
                </c:pt>
              </c:numCache>
            </c:numRef>
          </c:cat>
          <c:val>
            <c:numRef>
              <c:f>'Data Fig 2.10'!$C$8:$H$8</c:f>
              <c:numCache>
                <c:formatCode>_(* #,##0.0_);_(* \(#,##0.0\);_(* "-"??_);_(@_)</c:formatCode>
                <c:ptCount val="6"/>
                <c:pt idx="0">
                  <c:v>-5.9</c:v>
                </c:pt>
                <c:pt idx="1">
                  <c:v>-6.7</c:v>
                </c:pt>
                <c:pt idx="2">
                  <c:v>-9.1</c:v>
                </c:pt>
                <c:pt idx="3">
                  <c:v>-8.6999999999999993</c:v>
                </c:pt>
                <c:pt idx="4">
                  <c:v>-8.5</c:v>
                </c:pt>
                <c:pt idx="5">
                  <c:v>-8.1</c:v>
                </c:pt>
              </c:numCache>
            </c:numRef>
          </c:val>
          <c:extLst>
            <c:ext xmlns:c16="http://schemas.microsoft.com/office/drawing/2014/chart" uri="{C3380CC4-5D6E-409C-BE32-E72D297353CC}">
              <c16:uniqueId val="{00000001-1C04-47B1-95D2-037B4F87FE4F}"/>
            </c:ext>
          </c:extLst>
        </c:ser>
        <c:dLbls>
          <c:showLegendKey val="0"/>
          <c:showVal val="0"/>
          <c:showCatName val="0"/>
          <c:showSerName val="0"/>
          <c:showPercent val="0"/>
          <c:showBubbleSize val="0"/>
        </c:dLbls>
        <c:gapWidth val="150"/>
        <c:overlap val="100"/>
        <c:axId val="681144984"/>
        <c:axId val="681151648"/>
      </c:barChart>
      <c:lineChart>
        <c:grouping val="standard"/>
        <c:varyColors val="0"/>
        <c:ser>
          <c:idx val="2"/>
          <c:order val="2"/>
          <c:tx>
            <c:strRef>
              <c:f>'Data Fig 2.10'!$B$9</c:f>
              <c:strCache>
                <c:ptCount val="1"/>
                <c:pt idx="0">
                  <c:v>Residual cash</c:v>
                </c:pt>
              </c:strCache>
            </c:strRef>
          </c:tx>
          <c:spPr>
            <a:ln>
              <a:solidFill>
                <a:schemeClr val="tx1"/>
              </a:solidFill>
            </a:ln>
          </c:spPr>
          <c:marker>
            <c:symbol val="none"/>
          </c:marker>
          <c:val>
            <c:numRef>
              <c:f>'Data Fig 2.10'!$C$9:$H$9</c:f>
              <c:numCache>
                <c:formatCode>_(* #,##0.0_);_(* \(#,##0.0\);_(* "-"??_);_(@_)</c:formatCode>
                <c:ptCount val="6"/>
                <c:pt idx="0">
                  <c:v>1.3</c:v>
                </c:pt>
                <c:pt idx="1">
                  <c:v>-2.8</c:v>
                </c:pt>
                <c:pt idx="2">
                  <c:v>-4.2</c:v>
                </c:pt>
                <c:pt idx="3">
                  <c:v>-4.3</c:v>
                </c:pt>
                <c:pt idx="4">
                  <c:v>-0.6</c:v>
                </c:pt>
                <c:pt idx="5">
                  <c:v>1.2</c:v>
                </c:pt>
              </c:numCache>
            </c:numRef>
          </c:val>
          <c:smooth val="0"/>
          <c:extLst>
            <c:ext xmlns:c16="http://schemas.microsoft.com/office/drawing/2014/chart" uri="{C3380CC4-5D6E-409C-BE32-E72D297353CC}">
              <c16:uniqueId val="{00000002-1C04-47B1-95D2-037B4F87FE4F}"/>
            </c:ext>
          </c:extLst>
        </c:ser>
        <c:dLbls>
          <c:showLegendKey val="0"/>
          <c:showVal val="0"/>
          <c:showCatName val="0"/>
          <c:showSerName val="0"/>
          <c:showPercent val="0"/>
          <c:showBubbleSize val="0"/>
        </c:dLbls>
        <c:marker val="1"/>
        <c:smooth val="0"/>
        <c:axId val="681144984"/>
        <c:axId val="681151648"/>
      </c:lineChart>
      <c:catAx>
        <c:axId val="681144984"/>
        <c:scaling>
          <c:orientation val="minMax"/>
        </c:scaling>
        <c:delete val="0"/>
        <c:axPos val="b"/>
        <c:title>
          <c:tx>
            <c:rich>
              <a:bodyPr/>
              <a:lstStyle/>
              <a:p>
                <a:pPr>
                  <a:defRPr/>
                </a:pPr>
                <a:r>
                  <a:rPr lang="en-NZ"/>
                  <a:t>Year ending 30 June</a:t>
                </a:r>
              </a:p>
            </c:rich>
          </c:tx>
          <c:overlay val="0"/>
        </c:title>
        <c:numFmt formatCode="General" sourceLinked="1"/>
        <c:majorTickMark val="out"/>
        <c:minorTickMark val="none"/>
        <c:tickLblPos val="low"/>
        <c:spPr>
          <a:ln>
            <a:solidFill>
              <a:schemeClr val="tx1"/>
            </a:solidFill>
          </a:ln>
        </c:spPr>
        <c:crossAx val="681151648"/>
        <c:crosses val="autoZero"/>
        <c:auto val="1"/>
        <c:lblAlgn val="ctr"/>
        <c:lblOffset val="100"/>
        <c:noMultiLvlLbl val="0"/>
      </c:catAx>
      <c:valAx>
        <c:axId val="681151648"/>
        <c:scaling>
          <c:orientation val="minMax"/>
        </c:scaling>
        <c:delete val="0"/>
        <c:axPos val="l"/>
        <c:majorGridlines/>
        <c:title>
          <c:tx>
            <c:rich>
              <a:bodyPr rot="0" vert="horz" anchor="t" anchorCtr="1"/>
              <a:lstStyle/>
              <a:p>
                <a:pPr>
                  <a:defRPr/>
                </a:pPr>
                <a:r>
                  <a:rPr lang="en-NZ"/>
                  <a:t>$billions</a:t>
                </a:r>
              </a:p>
            </c:rich>
          </c:tx>
          <c:layout>
            <c:manualLayout>
              <c:xMode val="edge"/>
              <c:yMode val="edge"/>
              <c:x val="2.5910900897202192E-2"/>
              <c:y val="1.1739661753540595E-2"/>
            </c:manualLayout>
          </c:layout>
          <c:overlay val="0"/>
        </c:title>
        <c:numFmt formatCode="#,##0" sourceLinked="0"/>
        <c:majorTickMark val="out"/>
        <c:minorTickMark val="none"/>
        <c:tickLblPos val="nextTo"/>
        <c:spPr>
          <a:noFill/>
          <a:ln>
            <a:noFill/>
          </a:ln>
        </c:spPr>
        <c:crossAx val="681144984"/>
        <c:crosses val="autoZero"/>
        <c:crossBetween val="between"/>
        <c:majorUnit val="5"/>
      </c:valAx>
    </c:plotArea>
    <c:legend>
      <c:legendPos val="b"/>
      <c:overlay val="0"/>
    </c:legend>
    <c:plotVisOnly val="1"/>
    <c:dispBlanksAs val="gap"/>
    <c:showDLblsOverMax val="0"/>
  </c:chart>
  <c:spPr>
    <a:ln>
      <a:noFill/>
    </a:ln>
  </c:spPr>
  <c:txPr>
    <a:bodyPr/>
    <a:lstStyle/>
    <a:p>
      <a:pPr>
        <a:defRPr sz="1800">
          <a:latin typeface="Arial" pitchFamily="34" charset="0"/>
          <a:cs typeface="Arial" pitchFamily="34" charset="0"/>
        </a:defRPr>
      </a:pPr>
      <a:endParaRPr lang="en-US"/>
    </a:p>
  </c:txPr>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01988012807226E-2"/>
          <c:y val="0.10833855799373042"/>
          <c:w val="0.85585034855875552"/>
          <c:h val="0.6847706497502859"/>
        </c:manualLayout>
      </c:layout>
      <c:barChart>
        <c:barDir val="col"/>
        <c:grouping val="clustered"/>
        <c:varyColors val="0"/>
        <c:ser>
          <c:idx val="1"/>
          <c:order val="0"/>
          <c:tx>
            <c:v>Net core Crown debt</c:v>
          </c:tx>
          <c:spPr>
            <a:solidFill>
              <a:srgbClr val="0083AC"/>
            </a:solidFill>
            <a:ln w="28575">
              <a:noFill/>
            </a:ln>
          </c:spPr>
          <c:invertIfNegative val="0"/>
          <c:cat>
            <c:strRef>
              <c:f>'Data Fig 2.11'!$B$6:$B$20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2.11'!$C$6:$C$20</c:f>
              <c:numCache>
                <c:formatCode>_(* #,##0_);_(* \(#,##0\);_(* "-"??_);_(@_)</c:formatCode>
                <c:ptCount val="15"/>
                <c:pt idx="0">
                  <c:v>17119</c:v>
                </c:pt>
                <c:pt idx="1">
                  <c:v>26738</c:v>
                </c:pt>
                <c:pt idx="2">
                  <c:v>40128</c:v>
                </c:pt>
                <c:pt idx="3">
                  <c:v>50671</c:v>
                </c:pt>
                <c:pt idx="4">
                  <c:v>55835</c:v>
                </c:pt>
                <c:pt idx="5">
                  <c:v>59931</c:v>
                </c:pt>
                <c:pt idx="6">
                  <c:v>60631</c:v>
                </c:pt>
                <c:pt idx="7">
                  <c:v>61880</c:v>
                </c:pt>
                <c:pt idx="8">
                  <c:v>59480</c:v>
                </c:pt>
                <c:pt idx="9">
                  <c:v>57495</c:v>
                </c:pt>
                <c:pt idx="10">
                  <c:v>60299</c:v>
                </c:pt>
                <c:pt idx="11">
                  <c:v>64695</c:v>
                </c:pt>
                <c:pt idx="12">
                  <c:v>69226</c:v>
                </c:pt>
                <c:pt idx="13">
                  <c:v>69861</c:v>
                </c:pt>
                <c:pt idx="14">
                  <c:v>68455</c:v>
                </c:pt>
              </c:numCache>
            </c:numRef>
          </c:val>
          <c:extLst>
            <c:ext xmlns:c16="http://schemas.microsoft.com/office/drawing/2014/chart" uri="{C3380CC4-5D6E-409C-BE32-E72D297353CC}">
              <c16:uniqueId val="{00000000-6C14-4B11-B815-55085E6046F1}"/>
            </c:ext>
          </c:extLst>
        </c:ser>
        <c:dLbls>
          <c:showLegendKey val="0"/>
          <c:showVal val="0"/>
          <c:showCatName val="0"/>
          <c:showSerName val="0"/>
          <c:showPercent val="0"/>
          <c:showBubbleSize val="0"/>
        </c:dLbls>
        <c:gapWidth val="150"/>
        <c:axId val="681148512"/>
        <c:axId val="681151256"/>
      </c:barChart>
      <c:lineChart>
        <c:grouping val="standard"/>
        <c:varyColors val="0"/>
        <c:ser>
          <c:idx val="0"/>
          <c:order val="1"/>
          <c:tx>
            <c:strRef>
              <c:f>'Data Fig 2.11'!$D$5</c:f>
              <c:strCache>
                <c:ptCount val="1"/>
                <c:pt idx="0">
                  <c:v>% of nominal GDP (RHS)</c:v>
                </c:pt>
              </c:strCache>
            </c:strRef>
          </c:tx>
          <c:spPr>
            <a:ln w="38100">
              <a:solidFill>
                <a:srgbClr val="333333"/>
              </a:solidFill>
            </a:ln>
          </c:spPr>
          <c:marker>
            <c:symbol val="none"/>
          </c:marker>
          <c:cat>
            <c:strRef>
              <c:f>'Data Fig 2.11'!$B$6:$B$20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2.11'!$D$6:$D$20</c:f>
              <c:numCache>
                <c:formatCode>0.0</c:formatCode>
                <c:ptCount val="15"/>
                <c:pt idx="0">
                  <c:v>9.0334393980169594</c:v>
                </c:pt>
                <c:pt idx="1">
                  <c:v>13.591354560611608</c:v>
                </c:pt>
                <c:pt idx="2">
                  <c:v>19.498447529409479</c:v>
                </c:pt>
                <c:pt idx="3">
                  <c:v>23.55454114409498</c:v>
                </c:pt>
                <c:pt idx="4">
                  <c:v>25.523521317980059</c:v>
                </c:pt>
                <c:pt idx="5">
                  <c:v>25.324741178956266</c:v>
                </c:pt>
                <c:pt idx="6">
                  <c:v>24.765339716201975</c:v>
                </c:pt>
                <c:pt idx="7">
                  <c:v>24.058723814559649</c:v>
                </c:pt>
                <c:pt idx="8">
                  <c:v>21.760444867198363</c:v>
                </c:pt>
                <c:pt idx="9">
                  <c:v>19.907413819370387</c:v>
                </c:pt>
                <c:pt idx="10">
                  <c:v>20.118913760831195</c:v>
                </c:pt>
                <c:pt idx="11">
                  <c:v>20.411286073505238</c:v>
                </c:pt>
                <c:pt idx="12">
                  <c:v>20.725788826049598</c:v>
                </c:pt>
                <c:pt idx="13">
                  <c:v>19.948316724251164</c:v>
                </c:pt>
                <c:pt idx="14">
                  <c:v>18.674570611728246</c:v>
                </c:pt>
              </c:numCache>
            </c:numRef>
          </c:val>
          <c:smooth val="0"/>
          <c:extLst>
            <c:ext xmlns:c16="http://schemas.microsoft.com/office/drawing/2014/chart" uri="{C3380CC4-5D6E-409C-BE32-E72D297353CC}">
              <c16:uniqueId val="{00000001-6C14-4B11-B815-55085E6046F1}"/>
            </c:ext>
          </c:extLst>
        </c:ser>
        <c:dLbls>
          <c:showLegendKey val="0"/>
          <c:showVal val="0"/>
          <c:showCatName val="0"/>
          <c:showSerName val="0"/>
          <c:showPercent val="0"/>
          <c:showBubbleSize val="0"/>
        </c:dLbls>
        <c:marker val="1"/>
        <c:smooth val="0"/>
        <c:axId val="681145768"/>
        <c:axId val="681152040"/>
      </c:lineChart>
      <c:catAx>
        <c:axId val="681148512"/>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8524176801338939"/>
              <c:y val="0.86668805897695389"/>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681151256"/>
        <c:crossesAt val="0"/>
        <c:auto val="1"/>
        <c:lblAlgn val="ctr"/>
        <c:lblOffset val="100"/>
        <c:tickLblSkip val="2"/>
        <c:tickMarkSkip val="2"/>
        <c:noMultiLvlLbl val="0"/>
      </c:catAx>
      <c:valAx>
        <c:axId val="681151256"/>
        <c:scaling>
          <c:orientation val="minMax"/>
        </c:scaling>
        <c:delete val="0"/>
        <c:axPos val="l"/>
        <c:majorGridlines>
          <c:spPr>
            <a:ln>
              <a:solidFill>
                <a:srgbClr val="7F7F7F"/>
              </a:solidFill>
            </a:ln>
          </c:spPr>
        </c:majorGridlines>
        <c:title>
          <c:tx>
            <c:rich>
              <a:bodyPr rot="0" vert="horz"/>
              <a:lstStyle/>
              <a:p>
                <a:pPr algn="ctr">
                  <a:defRPr sz="1800" b="1" i="0" u="none" strike="noStrike" baseline="0">
                    <a:solidFill>
                      <a:srgbClr val="000000"/>
                    </a:solidFill>
                    <a:latin typeface="Arial"/>
                    <a:ea typeface="Arial"/>
                    <a:cs typeface="Arial"/>
                  </a:defRPr>
                </a:pPr>
                <a:r>
                  <a:rPr lang="en-NZ" sz="1800"/>
                  <a:t>$billions</a:t>
                </a:r>
              </a:p>
            </c:rich>
          </c:tx>
          <c:layout>
            <c:manualLayout>
              <c:xMode val="edge"/>
              <c:yMode val="edge"/>
              <c:x val="1.493392650381343E-2"/>
              <c:y val="2.4461942257217852E-2"/>
            </c:manualLayout>
          </c:layout>
          <c:overlay val="0"/>
        </c:title>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681148512"/>
        <c:crosses val="autoZero"/>
        <c:crossBetween val="between"/>
        <c:minorUnit val="5"/>
        <c:dispUnits>
          <c:builtInUnit val="thousands"/>
        </c:dispUnits>
      </c:valAx>
      <c:valAx>
        <c:axId val="681152040"/>
        <c:scaling>
          <c:orientation val="minMax"/>
          <c:max val="32"/>
          <c:min val="0"/>
        </c:scaling>
        <c:delete val="0"/>
        <c:axPos val="r"/>
        <c:numFmt formatCode="0" sourceLinked="0"/>
        <c:majorTickMark val="out"/>
        <c:minorTickMark val="none"/>
        <c:tickLblPos val="nextTo"/>
        <c:spPr>
          <a:ln>
            <a:noFill/>
          </a:ln>
        </c:spPr>
        <c:txPr>
          <a:bodyPr/>
          <a:lstStyle/>
          <a:p>
            <a:pPr>
              <a:defRPr sz="1800"/>
            </a:pPr>
            <a:endParaRPr lang="en-US"/>
          </a:p>
        </c:txPr>
        <c:crossAx val="681145768"/>
        <c:crosses val="max"/>
        <c:crossBetween val="between"/>
        <c:majorUnit val="4"/>
      </c:valAx>
      <c:catAx>
        <c:axId val="681145768"/>
        <c:scaling>
          <c:orientation val="minMax"/>
        </c:scaling>
        <c:delete val="1"/>
        <c:axPos val="b"/>
        <c:numFmt formatCode="General" sourceLinked="1"/>
        <c:majorTickMark val="out"/>
        <c:minorTickMark val="none"/>
        <c:tickLblPos val="none"/>
        <c:crossAx val="681152040"/>
        <c:crosses val="autoZero"/>
        <c:auto val="1"/>
        <c:lblAlgn val="ctr"/>
        <c:lblOffset val="100"/>
        <c:noMultiLvlLbl val="0"/>
      </c:catAx>
      <c:spPr>
        <a:noFill/>
        <a:ln w="25400">
          <a:noFill/>
        </a:ln>
      </c:spPr>
    </c:plotArea>
    <c:legend>
      <c:legendPos val="b"/>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29846038948728E-2"/>
          <c:y val="0.10833855799373042"/>
          <c:w val="0.82711132960989964"/>
          <c:h val="0.6847706497502859"/>
        </c:manualLayout>
      </c:layout>
      <c:barChart>
        <c:barDir val="col"/>
        <c:grouping val="clustered"/>
        <c:varyColors val="0"/>
        <c:ser>
          <c:idx val="1"/>
          <c:order val="0"/>
          <c:tx>
            <c:v>Gross debt</c:v>
          </c:tx>
          <c:spPr>
            <a:solidFill>
              <a:srgbClr val="0083AC"/>
            </a:solidFill>
            <a:ln w="28575">
              <a:noFill/>
            </a:ln>
          </c:spPr>
          <c:invertIfNegative val="0"/>
          <c:cat>
            <c:strRef>
              <c:f>'Data Fig 2.12'!$B$6:$B$20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2.12'!$C$6:$C$20</c:f>
              <c:numCache>
                <c:formatCode>_(* #,##0_);_(* \(#,##0\);_(* "-"??_);_(@_)</c:formatCode>
                <c:ptCount val="15"/>
                <c:pt idx="0">
                  <c:v>43356</c:v>
                </c:pt>
                <c:pt idx="1">
                  <c:v>53591</c:v>
                </c:pt>
                <c:pt idx="2">
                  <c:v>72420</c:v>
                </c:pt>
                <c:pt idx="3">
                  <c:v>79634.679000000004</c:v>
                </c:pt>
                <c:pt idx="4">
                  <c:v>77984</c:v>
                </c:pt>
                <c:pt idx="5">
                  <c:v>81956</c:v>
                </c:pt>
                <c:pt idx="6">
                  <c:v>86125</c:v>
                </c:pt>
                <c:pt idx="7">
                  <c:v>86928</c:v>
                </c:pt>
                <c:pt idx="8">
                  <c:v>87140.906000000003</c:v>
                </c:pt>
                <c:pt idx="9">
                  <c:v>88053.035000000003</c:v>
                </c:pt>
                <c:pt idx="10">
                  <c:v>83286.94</c:v>
                </c:pt>
                <c:pt idx="11">
                  <c:v>86844.94</c:v>
                </c:pt>
                <c:pt idx="12">
                  <c:v>88444.94</c:v>
                </c:pt>
                <c:pt idx="13">
                  <c:v>96774.94</c:v>
                </c:pt>
                <c:pt idx="14">
                  <c:v>92899.94</c:v>
                </c:pt>
              </c:numCache>
            </c:numRef>
          </c:val>
          <c:extLst>
            <c:ext xmlns:c16="http://schemas.microsoft.com/office/drawing/2014/chart" uri="{C3380CC4-5D6E-409C-BE32-E72D297353CC}">
              <c16:uniqueId val="{00000000-AF4F-4982-AEE0-EEA7C40760B8}"/>
            </c:ext>
          </c:extLst>
        </c:ser>
        <c:dLbls>
          <c:showLegendKey val="0"/>
          <c:showVal val="0"/>
          <c:showCatName val="0"/>
          <c:showSerName val="0"/>
          <c:showPercent val="0"/>
          <c:showBubbleSize val="0"/>
        </c:dLbls>
        <c:gapWidth val="150"/>
        <c:axId val="681148904"/>
        <c:axId val="681141848"/>
      </c:barChart>
      <c:lineChart>
        <c:grouping val="standard"/>
        <c:varyColors val="0"/>
        <c:ser>
          <c:idx val="0"/>
          <c:order val="1"/>
          <c:tx>
            <c:strRef>
              <c:f>'Data Fig 2.12'!$D$5</c:f>
              <c:strCache>
                <c:ptCount val="1"/>
                <c:pt idx="0">
                  <c:v>% of nominal GDP (RHS)</c:v>
                </c:pt>
              </c:strCache>
            </c:strRef>
          </c:tx>
          <c:spPr>
            <a:ln w="38100">
              <a:solidFill>
                <a:srgbClr val="333333"/>
              </a:solidFill>
            </a:ln>
          </c:spPr>
          <c:marker>
            <c:symbol val="none"/>
          </c:marker>
          <c:cat>
            <c:strRef>
              <c:f>'Data Fig 2.12'!$B$6:$B$20</c:f>
              <c:strCach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strCache>
            </c:strRef>
          </c:cat>
          <c:val>
            <c:numRef>
              <c:f>'Data Fig 2.12'!$D$6:$D$20</c:f>
              <c:numCache>
                <c:formatCode>0.0</c:formatCode>
                <c:ptCount val="15"/>
                <c:pt idx="0">
                  <c:v>22.878310563725879</c:v>
                </c:pt>
                <c:pt idx="1">
                  <c:v>27.241165467040791</c:v>
                </c:pt>
                <c:pt idx="2">
                  <c:v>35.189333385163337</c:v>
                </c:pt>
                <c:pt idx="3">
                  <c:v>37.018379803088479</c:v>
                </c:pt>
                <c:pt idx="4">
                  <c:v>35.648361895967703</c:v>
                </c:pt>
                <c:pt idx="5">
                  <c:v>34.631734629199244</c:v>
                </c:pt>
                <c:pt idx="6">
                  <c:v>35.178619568502825</c:v>
                </c:pt>
                <c:pt idx="7">
                  <c:v>33.797297087137053</c:v>
                </c:pt>
                <c:pt idx="8">
                  <c:v>31.880041706299849</c:v>
                </c:pt>
                <c:pt idx="9">
                  <c:v>30.48801123222027</c:v>
                </c:pt>
                <c:pt idx="10">
                  <c:v>27.788898045797144</c:v>
                </c:pt>
                <c:pt idx="11">
                  <c:v>27.399596790731866</c:v>
                </c:pt>
                <c:pt idx="12">
                  <c:v>26.479807430338703</c:v>
                </c:pt>
                <c:pt idx="13">
                  <c:v>27.633402815453582</c:v>
                </c:pt>
                <c:pt idx="14">
                  <c:v>25.343166888544555</c:v>
                </c:pt>
              </c:numCache>
            </c:numRef>
          </c:val>
          <c:smooth val="0"/>
          <c:extLst>
            <c:ext xmlns:c16="http://schemas.microsoft.com/office/drawing/2014/chart" uri="{C3380CC4-5D6E-409C-BE32-E72D297353CC}">
              <c16:uniqueId val="{00000001-AF4F-4982-AEE0-EEA7C40760B8}"/>
            </c:ext>
          </c:extLst>
        </c:ser>
        <c:dLbls>
          <c:showLegendKey val="0"/>
          <c:showVal val="0"/>
          <c:showCatName val="0"/>
          <c:showSerName val="0"/>
          <c:showPercent val="0"/>
          <c:showBubbleSize val="0"/>
        </c:dLbls>
        <c:marker val="1"/>
        <c:smooth val="0"/>
        <c:axId val="681149688"/>
        <c:axId val="681152432"/>
      </c:lineChart>
      <c:catAx>
        <c:axId val="68114890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8524176801338939"/>
              <c:y val="0.86668805897695389"/>
            </c:manualLayout>
          </c:layout>
          <c:overlay val="0"/>
        </c:title>
        <c:numFmt formatCode="General"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681141848"/>
        <c:crossesAt val="0"/>
        <c:auto val="1"/>
        <c:lblAlgn val="ctr"/>
        <c:lblOffset val="100"/>
        <c:tickLblSkip val="2"/>
        <c:tickMarkSkip val="2"/>
        <c:noMultiLvlLbl val="0"/>
      </c:catAx>
      <c:valAx>
        <c:axId val="681141848"/>
        <c:scaling>
          <c:orientation val="minMax"/>
        </c:scaling>
        <c:delete val="0"/>
        <c:axPos val="l"/>
        <c:majorGridlines>
          <c:spPr>
            <a:ln>
              <a:solidFill>
                <a:srgbClr val="7F7F7F"/>
              </a:solidFill>
            </a:ln>
          </c:spPr>
        </c:majorGridlines>
        <c:title>
          <c:tx>
            <c:rich>
              <a:bodyPr rot="0" vert="horz"/>
              <a:lstStyle/>
              <a:p>
                <a:pPr algn="ctr">
                  <a:defRPr sz="1800" b="1" i="0" u="none" strike="noStrike" baseline="0">
                    <a:solidFill>
                      <a:srgbClr val="000000"/>
                    </a:solidFill>
                    <a:latin typeface="Arial"/>
                    <a:ea typeface="Arial"/>
                    <a:cs typeface="Arial"/>
                  </a:defRPr>
                </a:pPr>
                <a:r>
                  <a:rPr lang="en-NZ" sz="1800"/>
                  <a:t>$billions</a:t>
                </a:r>
              </a:p>
            </c:rich>
          </c:tx>
          <c:layout>
            <c:manualLayout>
              <c:xMode val="edge"/>
              <c:yMode val="edge"/>
              <c:x val="1.493392650381343E-2"/>
              <c:y val="2.4461942257217852E-2"/>
            </c:manualLayout>
          </c:layout>
          <c:overlay val="0"/>
        </c:title>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681148904"/>
        <c:crosses val="autoZero"/>
        <c:crossBetween val="between"/>
        <c:dispUnits>
          <c:builtInUnit val="thousands"/>
        </c:dispUnits>
      </c:valAx>
      <c:valAx>
        <c:axId val="681152432"/>
        <c:scaling>
          <c:orientation val="minMax"/>
          <c:max val="50"/>
        </c:scaling>
        <c:delete val="0"/>
        <c:axPos val="r"/>
        <c:numFmt formatCode="0" sourceLinked="0"/>
        <c:majorTickMark val="out"/>
        <c:minorTickMark val="none"/>
        <c:tickLblPos val="nextTo"/>
        <c:spPr>
          <a:ln>
            <a:noFill/>
          </a:ln>
        </c:spPr>
        <c:txPr>
          <a:bodyPr/>
          <a:lstStyle/>
          <a:p>
            <a:pPr>
              <a:defRPr sz="1800"/>
            </a:pPr>
            <a:endParaRPr lang="en-US"/>
          </a:p>
        </c:txPr>
        <c:crossAx val="681149688"/>
        <c:crosses val="max"/>
        <c:crossBetween val="between"/>
      </c:valAx>
      <c:catAx>
        <c:axId val="681149688"/>
        <c:scaling>
          <c:orientation val="minMax"/>
        </c:scaling>
        <c:delete val="1"/>
        <c:axPos val="b"/>
        <c:numFmt formatCode="General" sourceLinked="1"/>
        <c:majorTickMark val="out"/>
        <c:minorTickMark val="none"/>
        <c:tickLblPos val="none"/>
        <c:crossAx val="681152432"/>
        <c:crosses val="autoZero"/>
        <c:auto val="1"/>
        <c:lblAlgn val="ctr"/>
        <c:lblOffset val="100"/>
        <c:noMultiLvlLbl val="0"/>
      </c:catAx>
      <c:spPr>
        <a:noFill/>
        <a:ln w="25400">
          <a:noFill/>
        </a:ln>
      </c:spPr>
    </c:plotArea>
    <c:legend>
      <c:legendPos val="b"/>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45230860983733E-2"/>
          <c:y val="9.788923719958198E-2"/>
          <c:w val="0.89895136700542932"/>
          <c:h val="0.70775915549741264"/>
        </c:manualLayout>
      </c:layout>
      <c:barChart>
        <c:barDir val="col"/>
        <c:grouping val="clustered"/>
        <c:varyColors val="0"/>
        <c:ser>
          <c:idx val="0"/>
          <c:order val="0"/>
          <c:tx>
            <c:v>Net worth attributable to the Crown</c:v>
          </c:tx>
          <c:spPr>
            <a:solidFill>
              <a:srgbClr val="0083AC"/>
            </a:solidFill>
            <a:ln>
              <a:noFill/>
            </a:ln>
          </c:spPr>
          <c:invertIfNegative val="0"/>
          <c:cat>
            <c:numRef>
              <c:f>'Data Fig 2.13'!$B$6:$B$20</c:f>
              <c:numCache>
                <c:formatCode>@</c:formatCode>
                <c:ptCount val="15"/>
                <c:pt idx="0">
                  <c:v>2009</c:v>
                </c:pt>
                <c:pt idx="1">
                  <c:v>2010</c:v>
                </c:pt>
                <c:pt idx="2">
                  <c:v>2011</c:v>
                </c:pt>
                <c:pt idx="3">
                  <c:v>2012</c:v>
                </c:pt>
                <c:pt idx="4">
                  <c:v>2013</c:v>
                </c:pt>
                <c:pt idx="5">
                  <c:v>2014</c:v>
                </c:pt>
                <c:pt idx="6">
                  <c:v>2015</c:v>
                </c:pt>
                <c:pt idx="7" formatCode="General">
                  <c:v>2016</c:v>
                </c:pt>
                <c:pt idx="8" formatCode="General">
                  <c:v>2017</c:v>
                </c:pt>
                <c:pt idx="9" formatCode="General">
                  <c:v>2018</c:v>
                </c:pt>
                <c:pt idx="10" formatCode="General">
                  <c:v>2019</c:v>
                </c:pt>
                <c:pt idx="11" formatCode="General">
                  <c:v>2020</c:v>
                </c:pt>
                <c:pt idx="12" formatCode="General">
                  <c:v>2021</c:v>
                </c:pt>
                <c:pt idx="13" formatCode="General">
                  <c:v>2022</c:v>
                </c:pt>
                <c:pt idx="14" formatCode="General">
                  <c:v>2023</c:v>
                </c:pt>
              </c:numCache>
            </c:numRef>
          </c:cat>
          <c:val>
            <c:numRef>
              <c:f>'Data Fig 2.13'!$C$6:$C$20</c:f>
              <c:numCache>
                <c:formatCode>_(* #,##0_);_(* \(#,##0\);_(* "-"??_);_(@_)</c:formatCode>
                <c:ptCount val="15"/>
                <c:pt idx="0">
                  <c:v>99068</c:v>
                </c:pt>
                <c:pt idx="1">
                  <c:v>94586</c:v>
                </c:pt>
                <c:pt idx="2">
                  <c:v>80579</c:v>
                </c:pt>
                <c:pt idx="3">
                  <c:v>59348</c:v>
                </c:pt>
                <c:pt idx="4">
                  <c:v>68071</c:v>
                </c:pt>
                <c:pt idx="5">
                  <c:v>75486</c:v>
                </c:pt>
                <c:pt idx="6">
                  <c:v>86454</c:v>
                </c:pt>
                <c:pt idx="7">
                  <c:v>89366</c:v>
                </c:pt>
                <c:pt idx="8">
                  <c:v>110532</c:v>
                </c:pt>
                <c:pt idx="9">
                  <c:v>129644</c:v>
                </c:pt>
                <c:pt idx="10">
                  <c:v>129999</c:v>
                </c:pt>
                <c:pt idx="11">
                  <c:v>134730</c:v>
                </c:pt>
                <c:pt idx="12">
                  <c:v>140747</c:v>
                </c:pt>
                <c:pt idx="13">
                  <c:v>149833</c:v>
                </c:pt>
                <c:pt idx="14">
                  <c:v>160825</c:v>
                </c:pt>
              </c:numCache>
            </c:numRef>
          </c:val>
          <c:extLst>
            <c:ext xmlns:c16="http://schemas.microsoft.com/office/drawing/2014/chart" uri="{C3380CC4-5D6E-409C-BE32-E72D297353CC}">
              <c16:uniqueId val="{00000000-7611-4C73-9238-3B4EE7063999}"/>
            </c:ext>
          </c:extLst>
        </c:ser>
        <c:dLbls>
          <c:showLegendKey val="0"/>
          <c:showVal val="0"/>
          <c:showCatName val="0"/>
          <c:showSerName val="0"/>
          <c:showPercent val="0"/>
          <c:showBubbleSize val="0"/>
        </c:dLbls>
        <c:gapWidth val="150"/>
        <c:axId val="681144200"/>
        <c:axId val="681140672"/>
      </c:barChart>
      <c:lineChart>
        <c:grouping val="standard"/>
        <c:varyColors val="0"/>
        <c:ser>
          <c:idx val="1"/>
          <c:order val="1"/>
          <c:tx>
            <c:strRef>
              <c:f>'Data Fig 2.13'!$D$5</c:f>
              <c:strCache>
                <c:ptCount val="1"/>
                <c:pt idx="0">
                  <c:v>%GDP (RHS)</c:v>
                </c:pt>
              </c:strCache>
            </c:strRef>
          </c:tx>
          <c:spPr>
            <a:ln w="38100">
              <a:solidFill>
                <a:srgbClr val="333333"/>
              </a:solidFill>
            </a:ln>
          </c:spPr>
          <c:marker>
            <c:symbol val="none"/>
          </c:marker>
          <c:cat>
            <c:numRef>
              <c:f>'Data Fig 2.13'!$B$6:$B$20</c:f>
              <c:numCache>
                <c:formatCode>@</c:formatCode>
                <c:ptCount val="15"/>
                <c:pt idx="0">
                  <c:v>2009</c:v>
                </c:pt>
                <c:pt idx="1">
                  <c:v>2010</c:v>
                </c:pt>
                <c:pt idx="2">
                  <c:v>2011</c:v>
                </c:pt>
                <c:pt idx="3">
                  <c:v>2012</c:v>
                </c:pt>
                <c:pt idx="4">
                  <c:v>2013</c:v>
                </c:pt>
                <c:pt idx="5">
                  <c:v>2014</c:v>
                </c:pt>
                <c:pt idx="6">
                  <c:v>2015</c:v>
                </c:pt>
                <c:pt idx="7" formatCode="General">
                  <c:v>2016</c:v>
                </c:pt>
                <c:pt idx="8" formatCode="General">
                  <c:v>2017</c:v>
                </c:pt>
                <c:pt idx="9" formatCode="General">
                  <c:v>2018</c:v>
                </c:pt>
                <c:pt idx="10" formatCode="General">
                  <c:v>2019</c:v>
                </c:pt>
                <c:pt idx="11" formatCode="General">
                  <c:v>2020</c:v>
                </c:pt>
                <c:pt idx="12" formatCode="General">
                  <c:v>2021</c:v>
                </c:pt>
                <c:pt idx="13" formatCode="General">
                  <c:v>2022</c:v>
                </c:pt>
                <c:pt idx="14" formatCode="General">
                  <c:v>2023</c:v>
                </c:pt>
              </c:numCache>
            </c:numRef>
          </c:cat>
          <c:val>
            <c:numRef>
              <c:f>'Data Fig 2.13'!$D$6:$D$20</c:f>
              <c:numCache>
                <c:formatCode>_(* #,##0.0_);_(* \(#,##0.0\);_(* "-"??_);_(@_)</c:formatCode>
                <c:ptCount val="15"/>
                <c:pt idx="0">
                  <c:v>52.27669690301677</c:v>
                </c:pt>
                <c:pt idx="1">
                  <c:v>48.079581960879999</c:v>
                </c:pt>
                <c:pt idx="2">
                  <c:v>39.153842789879548</c:v>
                </c:pt>
                <c:pt idx="3">
                  <c:v>27.588066306560926</c:v>
                </c:pt>
                <c:pt idx="4">
                  <c:v>31.116891190762434</c:v>
                </c:pt>
                <c:pt idx="5">
                  <c:v>31.897739277413901</c:v>
                </c:pt>
                <c:pt idx="6">
                  <c:v>35.313002916404571</c:v>
                </c:pt>
                <c:pt idx="7">
                  <c:v>34.745182812086902</c:v>
                </c:pt>
                <c:pt idx="8">
                  <c:v>40.437550303651129</c:v>
                </c:pt>
                <c:pt idx="9">
                  <c:v>44.888716535324022</c:v>
                </c:pt>
                <c:pt idx="10">
                  <c:v>43.374494933486368</c:v>
                </c:pt>
                <c:pt idx="11">
                  <c:v>42.507343267383277</c:v>
                </c:pt>
                <c:pt idx="12">
                  <c:v>42.138684885736609</c:v>
                </c:pt>
                <c:pt idx="13">
                  <c:v>42.783758316438707</c:v>
                </c:pt>
                <c:pt idx="14">
                  <c:v>43.873169507431093</c:v>
                </c:pt>
              </c:numCache>
            </c:numRef>
          </c:val>
          <c:smooth val="0"/>
          <c:extLst>
            <c:ext xmlns:c16="http://schemas.microsoft.com/office/drawing/2014/chart" uri="{C3380CC4-5D6E-409C-BE32-E72D297353CC}">
              <c16:uniqueId val="{00000001-7611-4C73-9238-3B4EE7063999}"/>
            </c:ext>
          </c:extLst>
        </c:ser>
        <c:dLbls>
          <c:showLegendKey val="0"/>
          <c:showVal val="0"/>
          <c:showCatName val="0"/>
          <c:showSerName val="0"/>
          <c:showPercent val="0"/>
          <c:showBubbleSize val="0"/>
        </c:dLbls>
        <c:marker val="1"/>
        <c:smooth val="0"/>
        <c:axId val="681141064"/>
        <c:axId val="681144592"/>
      </c:lineChart>
      <c:catAx>
        <c:axId val="6811442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en-NZ" sz="1800"/>
                  <a:t>Year ending 30 June</a:t>
                </a:r>
              </a:p>
            </c:rich>
          </c:tx>
          <c:layout>
            <c:manualLayout>
              <c:xMode val="edge"/>
              <c:yMode val="edge"/>
              <c:x val="0.39615775410362247"/>
              <c:y val="0.8729688277029376"/>
            </c:manualLayout>
          </c:layout>
          <c:overlay val="0"/>
        </c:title>
        <c:numFmt formatCode="@" sourceLinked="1"/>
        <c:majorTickMark val="out"/>
        <c:minorTickMark val="none"/>
        <c:tickLblPos val="low"/>
        <c:spPr>
          <a:ln w="6350">
            <a:solidFill>
              <a:schemeClr val="tx1"/>
            </a:solidFill>
          </a:ln>
        </c:spPr>
        <c:txPr>
          <a:bodyPr rot="0" vert="horz"/>
          <a:lstStyle/>
          <a:p>
            <a:pPr>
              <a:defRPr sz="1800" b="0" i="0" u="none" strike="noStrike" baseline="0">
                <a:solidFill>
                  <a:srgbClr val="000000"/>
                </a:solidFill>
                <a:latin typeface="Arial"/>
                <a:ea typeface="Arial"/>
                <a:cs typeface="Arial"/>
              </a:defRPr>
            </a:pPr>
            <a:endParaRPr lang="en-US"/>
          </a:p>
        </c:txPr>
        <c:crossAx val="681140672"/>
        <c:crossesAt val="0"/>
        <c:auto val="1"/>
        <c:lblAlgn val="ctr"/>
        <c:lblOffset val="100"/>
        <c:tickLblSkip val="2"/>
        <c:tickMarkSkip val="2"/>
        <c:noMultiLvlLbl val="0"/>
      </c:catAx>
      <c:valAx>
        <c:axId val="681140672"/>
        <c:scaling>
          <c:orientation val="minMax"/>
          <c:max val="180000"/>
        </c:scaling>
        <c:delete val="0"/>
        <c:axPos val="l"/>
        <c:majorGridlines>
          <c:spPr>
            <a:ln>
              <a:solidFill>
                <a:srgbClr val="7F7F7F"/>
              </a:solidFill>
            </a:ln>
          </c:spPr>
        </c:majorGridlines>
        <c:numFmt formatCode="#,##0" sourceLinked="0"/>
        <c:majorTickMark val="none"/>
        <c:minorTickMark val="none"/>
        <c:tickLblPos val="nextTo"/>
        <c:spPr>
          <a:ln w="9525">
            <a:noFill/>
          </a:ln>
        </c:spPr>
        <c:txPr>
          <a:bodyPr rot="0" vert="horz"/>
          <a:lstStyle/>
          <a:p>
            <a:pPr>
              <a:defRPr sz="1800" b="0" i="0" u="none" strike="noStrike" baseline="0">
                <a:solidFill>
                  <a:srgbClr val="000000"/>
                </a:solidFill>
                <a:latin typeface="Arial"/>
                <a:ea typeface="Arial"/>
                <a:cs typeface="Arial"/>
              </a:defRPr>
            </a:pPr>
            <a:endParaRPr lang="en-US"/>
          </a:p>
        </c:txPr>
        <c:crossAx val="681144200"/>
        <c:crosses val="autoZero"/>
        <c:crossBetween val="between"/>
        <c:dispUnits>
          <c:builtInUnit val="thousands"/>
        </c:dispUnits>
      </c:valAx>
      <c:valAx>
        <c:axId val="681144592"/>
        <c:scaling>
          <c:orientation val="minMax"/>
          <c:max val="90"/>
        </c:scaling>
        <c:delete val="0"/>
        <c:axPos val="r"/>
        <c:numFmt formatCode="General" sourceLinked="0"/>
        <c:majorTickMark val="out"/>
        <c:minorTickMark val="none"/>
        <c:tickLblPos val="nextTo"/>
        <c:spPr>
          <a:ln>
            <a:noFill/>
          </a:ln>
        </c:spPr>
        <c:crossAx val="681141064"/>
        <c:crosses val="max"/>
        <c:crossBetween val="between"/>
      </c:valAx>
      <c:catAx>
        <c:axId val="681141064"/>
        <c:scaling>
          <c:orientation val="minMax"/>
        </c:scaling>
        <c:delete val="1"/>
        <c:axPos val="b"/>
        <c:numFmt formatCode="@" sourceLinked="1"/>
        <c:majorTickMark val="out"/>
        <c:minorTickMark val="none"/>
        <c:tickLblPos val="none"/>
        <c:crossAx val="681144592"/>
        <c:crosses val="autoZero"/>
        <c:auto val="1"/>
        <c:lblAlgn val="ctr"/>
        <c:lblOffset val="100"/>
        <c:noMultiLvlLbl val="0"/>
      </c:catAx>
    </c:plotArea>
    <c:legend>
      <c:legendPos val="b"/>
      <c:layout>
        <c:manualLayout>
          <c:xMode val="edge"/>
          <c:yMode val="edge"/>
          <c:x val="0.17011454774799087"/>
          <c:y val="0.9291694024140561"/>
          <c:w val="0.66653410344816089"/>
          <c:h val="5.4146076568015213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2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296489644321E-2"/>
          <c:y val="0.11440908643235466"/>
          <c:w val="0.88227740596592585"/>
          <c:h val="0.68374432711913058"/>
        </c:manualLayout>
      </c:layout>
      <c:lineChart>
        <c:grouping val="standard"/>
        <c:varyColors val="0"/>
        <c:ser>
          <c:idx val="0"/>
          <c:order val="0"/>
          <c:tx>
            <c:strRef>
              <c:f>'Data 1.3'!$D$4</c:f>
              <c:strCache>
                <c:ptCount val="1"/>
                <c:pt idx="0">
                  <c:v>January release</c:v>
                </c:pt>
              </c:strCache>
            </c:strRef>
          </c:tx>
          <c:spPr>
            <a:ln w="47625" cap="rnd">
              <a:solidFill>
                <a:srgbClr val="6DB9E7"/>
              </a:solidFill>
              <a:round/>
            </a:ln>
            <a:effectLst/>
          </c:spPr>
          <c:marker>
            <c:symbol val="none"/>
          </c:marker>
          <c:cat>
            <c:numRef>
              <c:f>'Data 1.3'!$B$5:$B$126</c:f>
              <c:numCache>
                <c:formatCode>mmm\-yy</c:formatCode>
                <c:ptCount val="122"/>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numCache>
            </c:numRef>
          </c:cat>
          <c:val>
            <c:numRef>
              <c:f>'Data 1.3'!$D$5:$D$126</c:f>
              <c:numCache>
                <c:formatCode>0.0</c:formatCode>
                <c:ptCount val="122"/>
                <c:pt idx="0">
                  <c:v>2.706</c:v>
                </c:pt>
                <c:pt idx="1">
                  <c:v>4.5599999999999996</c:v>
                </c:pt>
                <c:pt idx="2">
                  <c:v>7.2030000000000003</c:v>
                </c:pt>
                <c:pt idx="3">
                  <c:v>9.3330000000000002</c:v>
                </c:pt>
                <c:pt idx="4">
                  <c:v>11.814</c:v>
                </c:pt>
                <c:pt idx="5">
                  <c:v>13.464</c:v>
                </c:pt>
                <c:pt idx="6">
                  <c:v>15.888</c:v>
                </c:pt>
                <c:pt idx="7">
                  <c:v>19.401</c:v>
                </c:pt>
                <c:pt idx="8">
                  <c:v>22.248000000000001</c:v>
                </c:pt>
                <c:pt idx="9">
                  <c:v>25.629000000000001</c:v>
                </c:pt>
                <c:pt idx="10">
                  <c:v>28.527000000000001</c:v>
                </c:pt>
                <c:pt idx="11">
                  <c:v>30.893999999999998</c:v>
                </c:pt>
                <c:pt idx="12">
                  <c:v>32.718000000000004</c:v>
                </c:pt>
                <c:pt idx="13">
                  <c:v>35.027999999999999</c:v>
                </c:pt>
                <c:pt idx="14">
                  <c:v>38.03</c:v>
                </c:pt>
                <c:pt idx="15">
                  <c:v>40.954000000000001</c:v>
                </c:pt>
                <c:pt idx="16">
                  <c:v>42.878999999999998</c:v>
                </c:pt>
                <c:pt idx="17">
                  <c:v>45.256</c:v>
                </c:pt>
                <c:pt idx="18">
                  <c:v>46.86</c:v>
                </c:pt>
                <c:pt idx="19">
                  <c:v>48.286999999999999</c:v>
                </c:pt>
                <c:pt idx="20">
                  <c:v>50.624000000000002</c:v>
                </c:pt>
                <c:pt idx="21">
                  <c:v>51.185000000000002</c:v>
                </c:pt>
                <c:pt idx="22">
                  <c:v>51.994999999999997</c:v>
                </c:pt>
                <c:pt idx="23">
                  <c:v>52.295999999999999</c:v>
                </c:pt>
                <c:pt idx="24">
                  <c:v>53.079000000000001</c:v>
                </c:pt>
                <c:pt idx="25">
                  <c:v>53.243000000000002</c:v>
                </c:pt>
                <c:pt idx="26">
                  <c:v>54.234999999999999</c:v>
                </c:pt>
                <c:pt idx="27">
                  <c:v>54.972999999999999</c:v>
                </c:pt>
                <c:pt idx="28">
                  <c:v>56.027999999999999</c:v>
                </c:pt>
                <c:pt idx="29">
                  <c:v>57.125999999999998</c:v>
                </c:pt>
                <c:pt idx="30">
                  <c:v>58.243000000000002</c:v>
                </c:pt>
                <c:pt idx="31">
                  <c:v>58.960999999999999</c:v>
                </c:pt>
                <c:pt idx="32">
                  <c:v>59.720999999999997</c:v>
                </c:pt>
                <c:pt idx="33">
                  <c:v>61.780999999999999</c:v>
                </c:pt>
                <c:pt idx="34">
                  <c:v>62.267000000000003</c:v>
                </c:pt>
                <c:pt idx="35">
                  <c:v>62.508000000000003</c:v>
                </c:pt>
                <c:pt idx="36">
                  <c:v>63.145000000000003</c:v>
                </c:pt>
                <c:pt idx="37">
                  <c:v>63.834000000000003</c:v>
                </c:pt>
                <c:pt idx="38">
                  <c:v>63.948</c:v>
                </c:pt>
                <c:pt idx="39">
                  <c:v>63.302999999999997</c:v>
                </c:pt>
                <c:pt idx="40">
                  <c:v>63.121000000000002</c:v>
                </c:pt>
                <c:pt idx="41">
                  <c:v>62.969000000000001</c:v>
                </c:pt>
                <c:pt idx="42">
                  <c:v>62.533000000000001</c:v>
                </c:pt>
                <c:pt idx="43">
                  <c:v>62.226999999999997</c:v>
                </c:pt>
                <c:pt idx="44">
                  <c:v>61.8</c:v>
                </c:pt>
                <c:pt idx="45">
                  <c:v>60.924999999999997</c:v>
                </c:pt>
                <c:pt idx="46">
                  <c:v>60.643999999999998</c:v>
                </c:pt>
                <c:pt idx="47">
                  <c:v>60.094000000000001</c:v>
                </c:pt>
                <c:pt idx="48">
                  <c:v>59.158999999999999</c:v>
                </c:pt>
                <c:pt idx="49">
                  <c:v>58.688000000000002</c:v>
                </c:pt>
                <c:pt idx="50">
                  <c:v>57.878</c:v>
                </c:pt>
                <c:pt idx="51">
                  <c:v>57.207999999999998</c:v>
                </c:pt>
                <c:pt idx="52">
                  <c:v>55.765999999999998</c:v>
                </c:pt>
                <c:pt idx="53">
                  <c:v>54.643999999999998</c:v>
                </c:pt>
                <c:pt idx="54">
                  <c:v>53.832999999999998</c:v>
                </c:pt>
                <c:pt idx="55">
                  <c:v>52.54</c:v>
                </c:pt>
                <c:pt idx="56">
                  <c:v>51.896999999999998</c:v>
                </c:pt>
                <c:pt idx="57">
                  <c:v>50.027000000000001</c:v>
                </c:pt>
                <c:pt idx="58">
                  <c:v>48.796999999999997</c:v>
                </c:pt>
                <c:pt idx="59">
                  <c:v>48.131999999999998</c:v>
                </c:pt>
                <c:pt idx="60">
                  <c:v>48.026000000000003</c:v>
                </c:pt>
                <c:pt idx="61">
                  <c:v>46.636000000000003</c:v>
                </c:pt>
                <c:pt idx="62">
                  <c:v>46.085999999999999</c:v>
                </c:pt>
                <c:pt idx="63">
                  <c:v>45.555999999999997</c:v>
                </c:pt>
                <c:pt idx="64">
                  <c:v>45.277000000000001</c:v>
                </c:pt>
                <c:pt idx="65">
                  <c:v>45.209000000000003</c:v>
                </c:pt>
                <c:pt idx="66">
                  <c:v>43.415999999999997</c:v>
                </c:pt>
              </c:numCache>
            </c:numRef>
          </c:val>
          <c:smooth val="0"/>
          <c:extLst>
            <c:ext xmlns:c16="http://schemas.microsoft.com/office/drawing/2014/chart" uri="{C3380CC4-5D6E-409C-BE32-E72D297353CC}">
              <c16:uniqueId val="{00000000-C1F6-4575-8F85-21FEFCF96DB1}"/>
            </c:ext>
          </c:extLst>
        </c:ser>
        <c:ser>
          <c:idx val="1"/>
          <c:order val="1"/>
          <c:tx>
            <c:strRef>
              <c:f>'Data 1.3'!$E$4</c:f>
              <c:strCache>
                <c:ptCount val="1"/>
                <c:pt idx="0">
                  <c:v>February release</c:v>
                </c:pt>
              </c:strCache>
            </c:strRef>
          </c:tx>
          <c:spPr>
            <a:ln w="47625" cap="rnd">
              <a:solidFill>
                <a:srgbClr val="67A854"/>
              </a:solidFill>
              <a:round/>
            </a:ln>
            <a:effectLst/>
          </c:spPr>
          <c:marker>
            <c:symbol val="none"/>
          </c:marker>
          <c:cat>
            <c:numRef>
              <c:f>'Data 1.3'!$B$5:$B$126</c:f>
              <c:numCache>
                <c:formatCode>mmm\-yy</c:formatCode>
                <c:ptCount val="122"/>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numCache>
            </c:numRef>
          </c:cat>
          <c:val>
            <c:numRef>
              <c:f>'Data 1.3'!$E$5:$E$126</c:f>
              <c:numCache>
                <c:formatCode>0.0</c:formatCode>
                <c:ptCount val="122"/>
                <c:pt idx="0">
                  <c:v>2.706</c:v>
                </c:pt>
                <c:pt idx="1">
                  <c:v>4.5599999999999996</c:v>
                </c:pt>
                <c:pt idx="2">
                  <c:v>7.2030000000000003</c:v>
                </c:pt>
                <c:pt idx="3">
                  <c:v>9.3330000000000002</c:v>
                </c:pt>
                <c:pt idx="4">
                  <c:v>11.814</c:v>
                </c:pt>
                <c:pt idx="5">
                  <c:v>13.464</c:v>
                </c:pt>
                <c:pt idx="6">
                  <c:v>15.888</c:v>
                </c:pt>
                <c:pt idx="7">
                  <c:v>19.401</c:v>
                </c:pt>
                <c:pt idx="8">
                  <c:v>22.248000000000001</c:v>
                </c:pt>
                <c:pt idx="9">
                  <c:v>25.629000000000001</c:v>
                </c:pt>
                <c:pt idx="10">
                  <c:v>28.527000000000001</c:v>
                </c:pt>
                <c:pt idx="11">
                  <c:v>30.893999999999998</c:v>
                </c:pt>
                <c:pt idx="12">
                  <c:v>32.718000000000004</c:v>
                </c:pt>
                <c:pt idx="13">
                  <c:v>35.027999999999999</c:v>
                </c:pt>
                <c:pt idx="14">
                  <c:v>38.03</c:v>
                </c:pt>
                <c:pt idx="15">
                  <c:v>40.954000000000001</c:v>
                </c:pt>
                <c:pt idx="16">
                  <c:v>42.878999999999998</c:v>
                </c:pt>
                <c:pt idx="17">
                  <c:v>45.256</c:v>
                </c:pt>
                <c:pt idx="18">
                  <c:v>46.86</c:v>
                </c:pt>
                <c:pt idx="19">
                  <c:v>48.286999999999999</c:v>
                </c:pt>
                <c:pt idx="20">
                  <c:v>50.624000000000002</c:v>
                </c:pt>
                <c:pt idx="21">
                  <c:v>51.185000000000002</c:v>
                </c:pt>
                <c:pt idx="22">
                  <c:v>51.994999999999997</c:v>
                </c:pt>
                <c:pt idx="23">
                  <c:v>52.295999999999999</c:v>
                </c:pt>
                <c:pt idx="24">
                  <c:v>53.079000000000001</c:v>
                </c:pt>
                <c:pt idx="25">
                  <c:v>53.243000000000002</c:v>
                </c:pt>
                <c:pt idx="26">
                  <c:v>54.234999999999999</c:v>
                </c:pt>
                <c:pt idx="27">
                  <c:v>54.972999999999999</c:v>
                </c:pt>
                <c:pt idx="28">
                  <c:v>56.027999999999999</c:v>
                </c:pt>
                <c:pt idx="29">
                  <c:v>57.125999999999998</c:v>
                </c:pt>
                <c:pt idx="30">
                  <c:v>58.243000000000002</c:v>
                </c:pt>
                <c:pt idx="31">
                  <c:v>58.960999999999999</c:v>
                </c:pt>
                <c:pt idx="32">
                  <c:v>59.720999999999997</c:v>
                </c:pt>
                <c:pt idx="33">
                  <c:v>61.780999999999999</c:v>
                </c:pt>
                <c:pt idx="34">
                  <c:v>62.267000000000003</c:v>
                </c:pt>
                <c:pt idx="35">
                  <c:v>62.508000000000003</c:v>
                </c:pt>
                <c:pt idx="36">
                  <c:v>63.145000000000003</c:v>
                </c:pt>
                <c:pt idx="37">
                  <c:v>63.834000000000003</c:v>
                </c:pt>
                <c:pt idx="38">
                  <c:v>63.948</c:v>
                </c:pt>
                <c:pt idx="39">
                  <c:v>63.302999999999997</c:v>
                </c:pt>
                <c:pt idx="40">
                  <c:v>63.121000000000002</c:v>
                </c:pt>
                <c:pt idx="41">
                  <c:v>62.969000000000001</c:v>
                </c:pt>
                <c:pt idx="42">
                  <c:v>62.533000000000001</c:v>
                </c:pt>
                <c:pt idx="43">
                  <c:v>62.226999999999997</c:v>
                </c:pt>
                <c:pt idx="44">
                  <c:v>61.8</c:v>
                </c:pt>
                <c:pt idx="45">
                  <c:v>60.924999999999997</c:v>
                </c:pt>
                <c:pt idx="46">
                  <c:v>60.643999999999998</c:v>
                </c:pt>
                <c:pt idx="47">
                  <c:v>60.094000000000001</c:v>
                </c:pt>
                <c:pt idx="48">
                  <c:v>59.158999999999999</c:v>
                </c:pt>
                <c:pt idx="49">
                  <c:v>58.688000000000002</c:v>
                </c:pt>
                <c:pt idx="50">
                  <c:v>57.878</c:v>
                </c:pt>
                <c:pt idx="51">
                  <c:v>57.207999999999998</c:v>
                </c:pt>
                <c:pt idx="52">
                  <c:v>55.762</c:v>
                </c:pt>
                <c:pt idx="53">
                  <c:v>54.624000000000002</c:v>
                </c:pt>
                <c:pt idx="54">
                  <c:v>53.847000000000001</c:v>
                </c:pt>
                <c:pt idx="55">
                  <c:v>52.65</c:v>
                </c:pt>
                <c:pt idx="56">
                  <c:v>52.585000000000001</c:v>
                </c:pt>
                <c:pt idx="57">
                  <c:v>51.082000000000001</c:v>
                </c:pt>
                <c:pt idx="58">
                  <c:v>50.030999999999999</c:v>
                </c:pt>
                <c:pt idx="59">
                  <c:v>49.567999999999998</c:v>
                </c:pt>
                <c:pt idx="60">
                  <c:v>49.674999999999997</c:v>
                </c:pt>
                <c:pt idx="61">
                  <c:v>48.478000000000002</c:v>
                </c:pt>
                <c:pt idx="62">
                  <c:v>48.408000000000001</c:v>
                </c:pt>
                <c:pt idx="63">
                  <c:v>48.384</c:v>
                </c:pt>
                <c:pt idx="64">
                  <c:v>48.905999999999999</c:v>
                </c:pt>
                <c:pt idx="65">
                  <c:v>49.073999999999998</c:v>
                </c:pt>
                <c:pt idx="66">
                  <c:v>47.997999999999998</c:v>
                </c:pt>
                <c:pt idx="67">
                  <c:v>48.277999999999999</c:v>
                </c:pt>
              </c:numCache>
            </c:numRef>
          </c:val>
          <c:smooth val="0"/>
          <c:extLst>
            <c:ext xmlns:c16="http://schemas.microsoft.com/office/drawing/2014/chart" uri="{C3380CC4-5D6E-409C-BE32-E72D297353CC}">
              <c16:uniqueId val="{00000001-C1F6-4575-8F85-21FEFCF96DB1}"/>
            </c:ext>
          </c:extLst>
        </c:ser>
        <c:ser>
          <c:idx val="2"/>
          <c:order val="2"/>
          <c:tx>
            <c:strRef>
              <c:f>'Data 1.3'!$F$4</c:f>
              <c:strCache>
                <c:ptCount val="1"/>
                <c:pt idx="0">
                  <c:v>March release</c:v>
                </c:pt>
              </c:strCache>
            </c:strRef>
          </c:tx>
          <c:spPr>
            <a:ln w="47625" cap="rnd">
              <a:solidFill>
                <a:srgbClr val="3E403A"/>
              </a:solidFill>
              <a:round/>
            </a:ln>
            <a:effectLst/>
          </c:spPr>
          <c:marker>
            <c:symbol val="none"/>
          </c:marker>
          <c:cat>
            <c:numRef>
              <c:f>'Data 1.3'!$B$5:$B$126</c:f>
              <c:numCache>
                <c:formatCode>mmm\-yy</c:formatCode>
                <c:ptCount val="122"/>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numCache>
            </c:numRef>
          </c:cat>
          <c:val>
            <c:numRef>
              <c:f>'Data 1.3'!$F$5:$F$126</c:f>
              <c:numCache>
                <c:formatCode>0.0</c:formatCode>
                <c:ptCount val="122"/>
                <c:pt idx="0">
                  <c:v>2.706</c:v>
                </c:pt>
                <c:pt idx="1">
                  <c:v>4.5599999999999996</c:v>
                </c:pt>
                <c:pt idx="2">
                  <c:v>7.2030000000000003</c:v>
                </c:pt>
                <c:pt idx="3">
                  <c:v>9.3330000000000002</c:v>
                </c:pt>
                <c:pt idx="4">
                  <c:v>11.814</c:v>
                </c:pt>
                <c:pt idx="5">
                  <c:v>13.464</c:v>
                </c:pt>
                <c:pt idx="6">
                  <c:v>15.888</c:v>
                </c:pt>
                <c:pt idx="7">
                  <c:v>19.401</c:v>
                </c:pt>
                <c:pt idx="8">
                  <c:v>22.248000000000001</c:v>
                </c:pt>
                <c:pt idx="9">
                  <c:v>25.629000000000001</c:v>
                </c:pt>
                <c:pt idx="10">
                  <c:v>28.527000000000001</c:v>
                </c:pt>
                <c:pt idx="11">
                  <c:v>30.893999999999998</c:v>
                </c:pt>
                <c:pt idx="12">
                  <c:v>32.718000000000004</c:v>
                </c:pt>
                <c:pt idx="13">
                  <c:v>35.027999999999999</c:v>
                </c:pt>
                <c:pt idx="14">
                  <c:v>38.03</c:v>
                </c:pt>
                <c:pt idx="15">
                  <c:v>40.954000000000001</c:v>
                </c:pt>
                <c:pt idx="16">
                  <c:v>42.878999999999998</c:v>
                </c:pt>
                <c:pt idx="17">
                  <c:v>45.256</c:v>
                </c:pt>
                <c:pt idx="18">
                  <c:v>46.86</c:v>
                </c:pt>
                <c:pt idx="19">
                  <c:v>48.286999999999999</c:v>
                </c:pt>
                <c:pt idx="20">
                  <c:v>50.624000000000002</c:v>
                </c:pt>
                <c:pt idx="21">
                  <c:v>51.185000000000002</c:v>
                </c:pt>
                <c:pt idx="22">
                  <c:v>51.994999999999997</c:v>
                </c:pt>
                <c:pt idx="23">
                  <c:v>52.295999999999999</c:v>
                </c:pt>
                <c:pt idx="24">
                  <c:v>53.079000000000001</c:v>
                </c:pt>
                <c:pt idx="25">
                  <c:v>53.243000000000002</c:v>
                </c:pt>
                <c:pt idx="26">
                  <c:v>54.234999999999999</c:v>
                </c:pt>
                <c:pt idx="27">
                  <c:v>54.972999999999999</c:v>
                </c:pt>
                <c:pt idx="28">
                  <c:v>56.027999999999999</c:v>
                </c:pt>
                <c:pt idx="29">
                  <c:v>57.125999999999998</c:v>
                </c:pt>
                <c:pt idx="30">
                  <c:v>58.243000000000002</c:v>
                </c:pt>
                <c:pt idx="31">
                  <c:v>58.960999999999999</c:v>
                </c:pt>
                <c:pt idx="32">
                  <c:v>59.720999999999997</c:v>
                </c:pt>
                <c:pt idx="33">
                  <c:v>61.780999999999999</c:v>
                </c:pt>
                <c:pt idx="34">
                  <c:v>62.267000000000003</c:v>
                </c:pt>
                <c:pt idx="35">
                  <c:v>62.508000000000003</c:v>
                </c:pt>
                <c:pt idx="36">
                  <c:v>63.145000000000003</c:v>
                </c:pt>
                <c:pt idx="37">
                  <c:v>63.834000000000003</c:v>
                </c:pt>
                <c:pt idx="38">
                  <c:v>63.948</c:v>
                </c:pt>
                <c:pt idx="39">
                  <c:v>63.302999999999997</c:v>
                </c:pt>
                <c:pt idx="40">
                  <c:v>63.121000000000002</c:v>
                </c:pt>
                <c:pt idx="41">
                  <c:v>62.969000000000001</c:v>
                </c:pt>
                <c:pt idx="42">
                  <c:v>62.533000000000001</c:v>
                </c:pt>
                <c:pt idx="43">
                  <c:v>62.226999999999997</c:v>
                </c:pt>
                <c:pt idx="44">
                  <c:v>61.8</c:v>
                </c:pt>
                <c:pt idx="45">
                  <c:v>60.924999999999997</c:v>
                </c:pt>
                <c:pt idx="46">
                  <c:v>60.643999999999998</c:v>
                </c:pt>
                <c:pt idx="47">
                  <c:v>60.094000000000001</c:v>
                </c:pt>
                <c:pt idx="48">
                  <c:v>59.158999999999999</c:v>
                </c:pt>
                <c:pt idx="49">
                  <c:v>58.688000000000002</c:v>
                </c:pt>
                <c:pt idx="50">
                  <c:v>57.878</c:v>
                </c:pt>
                <c:pt idx="51">
                  <c:v>57.207999999999998</c:v>
                </c:pt>
                <c:pt idx="52">
                  <c:v>55.762</c:v>
                </c:pt>
                <c:pt idx="53">
                  <c:v>54.609000000000002</c:v>
                </c:pt>
                <c:pt idx="54">
                  <c:v>53.862000000000002</c:v>
                </c:pt>
                <c:pt idx="55">
                  <c:v>52.716000000000001</c:v>
                </c:pt>
                <c:pt idx="56">
                  <c:v>52.883000000000003</c:v>
                </c:pt>
                <c:pt idx="57">
                  <c:v>51.704000000000001</c:v>
                </c:pt>
                <c:pt idx="58">
                  <c:v>50.93</c:v>
                </c:pt>
                <c:pt idx="59">
                  <c:v>50.698999999999998</c:v>
                </c:pt>
                <c:pt idx="60">
                  <c:v>50.881999999999998</c:v>
                </c:pt>
                <c:pt idx="61">
                  <c:v>50.095999999999997</c:v>
                </c:pt>
                <c:pt idx="62">
                  <c:v>50.776000000000003</c:v>
                </c:pt>
                <c:pt idx="63">
                  <c:v>51.015999999999998</c:v>
                </c:pt>
                <c:pt idx="64">
                  <c:v>51.868000000000002</c:v>
                </c:pt>
                <c:pt idx="65">
                  <c:v>52.831000000000003</c:v>
                </c:pt>
                <c:pt idx="66">
                  <c:v>53.787999999999997</c:v>
                </c:pt>
                <c:pt idx="67">
                  <c:v>56.23</c:v>
                </c:pt>
                <c:pt idx="68">
                  <c:v>58.390999999999998</c:v>
                </c:pt>
              </c:numCache>
            </c:numRef>
          </c:val>
          <c:smooth val="0"/>
          <c:extLst>
            <c:ext xmlns:c16="http://schemas.microsoft.com/office/drawing/2014/chart" uri="{C3380CC4-5D6E-409C-BE32-E72D297353CC}">
              <c16:uniqueId val="{00000002-C1F6-4575-8F85-21FEFCF96DB1}"/>
            </c:ext>
          </c:extLst>
        </c:ser>
        <c:ser>
          <c:idx val="3"/>
          <c:order val="3"/>
          <c:tx>
            <c:strRef>
              <c:f>'Data 1.3'!$G$4</c:f>
              <c:strCache>
                <c:ptCount val="1"/>
                <c:pt idx="0">
                  <c:v>April release</c:v>
                </c:pt>
              </c:strCache>
            </c:strRef>
          </c:tx>
          <c:spPr>
            <a:ln w="47625" cap="rnd">
              <a:solidFill>
                <a:srgbClr val="868686"/>
              </a:solidFill>
              <a:prstDash val="dash"/>
              <a:round/>
            </a:ln>
            <a:effectLst/>
          </c:spPr>
          <c:marker>
            <c:symbol val="none"/>
          </c:marker>
          <c:cat>
            <c:numRef>
              <c:f>'Data 1.3'!$B$5:$B$126</c:f>
              <c:numCache>
                <c:formatCode>mmm\-yy</c:formatCode>
                <c:ptCount val="122"/>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numCache>
            </c:numRef>
          </c:cat>
          <c:val>
            <c:numRef>
              <c:f>'Data 1.3'!$G$5:$G$126</c:f>
              <c:numCache>
                <c:formatCode>0.0</c:formatCode>
                <c:ptCount val="122"/>
                <c:pt idx="0">
                  <c:v>2.706</c:v>
                </c:pt>
                <c:pt idx="1">
                  <c:v>4.5599999999999996</c:v>
                </c:pt>
                <c:pt idx="2">
                  <c:v>7.2030000000000003</c:v>
                </c:pt>
                <c:pt idx="3">
                  <c:v>9.3330000000000002</c:v>
                </c:pt>
                <c:pt idx="4">
                  <c:v>11.814</c:v>
                </c:pt>
                <c:pt idx="5">
                  <c:v>13.464</c:v>
                </c:pt>
                <c:pt idx="6">
                  <c:v>15.888</c:v>
                </c:pt>
                <c:pt idx="7">
                  <c:v>19.401</c:v>
                </c:pt>
                <c:pt idx="8">
                  <c:v>22.248000000000001</c:v>
                </c:pt>
                <c:pt idx="9">
                  <c:v>25.629000000000001</c:v>
                </c:pt>
                <c:pt idx="10">
                  <c:v>28.527000000000001</c:v>
                </c:pt>
                <c:pt idx="11">
                  <c:v>30.893999999999998</c:v>
                </c:pt>
                <c:pt idx="12">
                  <c:v>32.718000000000004</c:v>
                </c:pt>
                <c:pt idx="13">
                  <c:v>35.027999999999999</c:v>
                </c:pt>
                <c:pt idx="14">
                  <c:v>38.03</c:v>
                </c:pt>
                <c:pt idx="15">
                  <c:v>40.954000000000001</c:v>
                </c:pt>
                <c:pt idx="16">
                  <c:v>42.878999999999998</c:v>
                </c:pt>
                <c:pt idx="17">
                  <c:v>45.256</c:v>
                </c:pt>
                <c:pt idx="18">
                  <c:v>46.86</c:v>
                </c:pt>
                <c:pt idx="19">
                  <c:v>48.286999999999999</c:v>
                </c:pt>
                <c:pt idx="20">
                  <c:v>50.624000000000002</c:v>
                </c:pt>
                <c:pt idx="21">
                  <c:v>51.185000000000002</c:v>
                </c:pt>
                <c:pt idx="22">
                  <c:v>51.994999999999997</c:v>
                </c:pt>
                <c:pt idx="23">
                  <c:v>52.295999999999999</c:v>
                </c:pt>
                <c:pt idx="24">
                  <c:v>53.079000000000001</c:v>
                </c:pt>
                <c:pt idx="25">
                  <c:v>53.243000000000002</c:v>
                </c:pt>
                <c:pt idx="26">
                  <c:v>54.234999999999999</c:v>
                </c:pt>
                <c:pt idx="27">
                  <c:v>54.972999999999999</c:v>
                </c:pt>
                <c:pt idx="28">
                  <c:v>56.027999999999999</c:v>
                </c:pt>
                <c:pt idx="29">
                  <c:v>57.125999999999998</c:v>
                </c:pt>
                <c:pt idx="30">
                  <c:v>58.243000000000002</c:v>
                </c:pt>
                <c:pt idx="31">
                  <c:v>58.960999999999999</c:v>
                </c:pt>
                <c:pt idx="32">
                  <c:v>59.720999999999997</c:v>
                </c:pt>
                <c:pt idx="33">
                  <c:v>61.780999999999999</c:v>
                </c:pt>
                <c:pt idx="34">
                  <c:v>62.267000000000003</c:v>
                </c:pt>
                <c:pt idx="35">
                  <c:v>62.508000000000003</c:v>
                </c:pt>
                <c:pt idx="36">
                  <c:v>63.145000000000003</c:v>
                </c:pt>
                <c:pt idx="37">
                  <c:v>63.834000000000003</c:v>
                </c:pt>
                <c:pt idx="38">
                  <c:v>63.948</c:v>
                </c:pt>
                <c:pt idx="39">
                  <c:v>63.302999999999997</c:v>
                </c:pt>
                <c:pt idx="40">
                  <c:v>63.121000000000002</c:v>
                </c:pt>
                <c:pt idx="41">
                  <c:v>62.969000000000001</c:v>
                </c:pt>
                <c:pt idx="42">
                  <c:v>62.533000000000001</c:v>
                </c:pt>
                <c:pt idx="43">
                  <c:v>62.226999999999997</c:v>
                </c:pt>
                <c:pt idx="44">
                  <c:v>61.8</c:v>
                </c:pt>
                <c:pt idx="45">
                  <c:v>60.924999999999997</c:v>
                </c:pt>
                <c:pt idx="46">
                  <c:v>60.643999999999998</c:v>
                </c:pt>
                <c:pt idx="47">
                  <c:v>60.094000000000001</c:v>
                </c:pt>
                <c:pt idx="48">
                  <c:v>59.158999999999999</c:v>
                </c:pt>
                <c:pt idx="49">
                  <c:v>58.688000000000002</c:v>
                </c:pt>
                <c:pt idx="50">
                  <c:v>57.878</c:v>
                </c:pt>
                <c:pt idx="51">
                  <c:v>57.207999999999998</c:v>
                </c:pt>
                <c:pt idx="52">
                  <c:v>55.762</c:v>
                </c:pt>
                <c:pt idx="53">
                  <c:v>54.607999999999997</c:v>
                </c:pt>
                <c:pt idx="54">
                  <c:v>53.837000000000003</c:v>
                </c:pt>
                <c:pt idx="55">
                  <c:v>52.664999999999999</c:v>
                </c:pt>
                <c:pt idx="56">
                  <c:v>52.808999999999997</c:v>
                </c:pt>
                <c:pt idx="57">
                  <c:v>51.646000000000001</c:v>
                </c:pt>
                <c:pt idx="58">
                  <c:v>50.819000000000003</c:v>
                </c:pt>
                <c:pt idx="59">
                  <c:v>50.564999999999998</c:v>
                </c:pt>
                <c:pt idx="60">
                  <c:v>50.71</c:v>
                </c:pt>
                <c:pt idx="61">
                  <c:v>50.046999999999997</c:v>
                </c:pt>
                <c:pt idx="62">
                  <c:v>50.932000000000002</c:v>
                </c:pt>
                <c:pt idx="63">
                  <c:v>51.326999999999998</c:v>
                </c:pt>
                <c:pt idx="64">
                  <c:v>52.152000000000001</c:v>
                </c:pt>
                <c:pt idx="65">
                  <c:v>53.265000000000001</c:v>
                </c:pt>
                <c:pt idx="66">
                  <c:v>54.904000000000003</c:v>
                </c:pt>
                <c:pt idx="67">
                  <c:v>56.908999999999999</c:v>
                </c:pt>
                <c:pt idx="68">
                  <c:v>58.658000000000001</c:v>
                </c:pt>
                <c:pt idx="69">
                  <c:v>61.576999999999998</c:v>
                </c:pt>
              </c:numCache>
            </c:numRef>
          </c:val>
          <c:smooth val="0"/>
          <c:extLst>
            <c:ext xmlns:c16="http://schemas.microsoft.com/office/drawing/2014/chart" uri="{C3380CC4-5D6E-409C-BE32-E72D297353CC}">
              <c16:uniqueId val="{00000003-C1F6-4575-8F85-21FEFCF96DB1}"/>
            </c:ext>
          </c:extLst>
        </c:ser>
        <c:ser>
          <c:idx val="4"/>
          <c:order val="4"/>
          <c:tx>
            <c:strRef>
              <c:f>'Data 1.3'!$H$4</c:f>
              <c:strCache>
                <c:ptCount val="1"/>
                <c:pt idx="0">
                  <c:v>Treasury forecast</c:v>
                </c:pt>
              </c:strCache>
            </c:strRef>
          </c:tx>
          <c:spPr>
            <a:ln w="47625" cap="rnd">
              <a:solidFill>
                <a:srgbClr val="0083AC"/>
              </a:solidFill>
              <a:round/>
            </a:ln>
            <a:effectLst/>
          </c:spPr>
          <c:marker>
            <c:symbol val="none"/>
          </c:marker>
          <c:cat>
            <c:numRef>
              <c:f>'Data 1.3'!$B$5:$B$126</c:f>
              <c:numCache>
                <c:formatCode>mmm\-yy</c:formatCode>
                <c:ptCount val="122"/>
                <c:pt idx="0">
                  <c:v>41395</c:v>
                </c:pt>
                <c:pt idx="1">
                  <c:v>41426</c:v>
                </c:pt>
                <c:pt idx="2">
                  <c:v>41456</c:v>
                </c:pt>
                <c:pt idx="3">
                  <c:v>41487</c:v>
                </c:pt>
                <c:pt idx="4">
                  <c:v>41518</c:v>
                </c:pt>
                <c:pt idx="5">
                  <c:v>41548</c:v>
                </c:pt>
                <c:pt idx="6">
                  <c:v>41579</c:v>
                </c:pt>
                <c:pt idx="7">
                  <c:v>41609</c:v>
                </c:pt>
                <c:pt idx="8">
                  <c:v>41640</c:v>
                </c:pt>
                <c:pt idx="9">
                  <c:v>41671</c:v>
                </c:pt>
                <c:pt idx="10">
                  <c:v>41699</c:v>
                </c:pt>
                <c:pt idx="11">
                  <c:v>41730</c:v>
                </c:pt>
                <c:pt idx="12">
                  <c:v>41760</c:v>
                </c:pt>
                <c:pt idx="13">
                  <c:v>41791</c:v>
                </c:pt>
                <c:pt idx="14">
                  <c:v>41821</c:v>
                </c:pt>
                <c:pt idx="15">
                  <c:v>41852</c:v>
                </c:pt>
                <c:pt idx="16">
                  <c:v>41883</c:v>
                </c:pt>
                <c:pt idx="17">
                  <c:v>41913</c:v>
                </c:pt>
                <c:pt idx="18">
                  <c:v>41944</c:v>
                </c:pt>
                <c:pt idx="19">
                  <c:v>41974</c:v>
                </c:pt>
                <c:pt idx="20">
                  <c:v>42005</c:v>
                </c:pt>
                <c:pt idx="21">
                  <c:v>42036</c:v>
                </c:pt>
                <c:pt idx="22">
                  <c:v>42064</c:v>
                </c:pt>
                <c:pt idx="23">
                  <c:v>42095</c:v>
                </c:pt>
                <c:pt idx="24">
                  <c:v>42125</c:v>
                </c:pt>
                <c:pt idx="25">
                  <c:v>42156</c:v>
                </c:pt>
                <c:pt idx="26">
                  <c:v>42186</c:v>
                </c:pt>
                <c:pt idx="27">
                  <c:v>42217</c:v>
                </c:pt>
                <c:pt idx="28">
                  <c:v>42248</c:v>
                </c:pt>
                <c:pt idx="29">
                  <c:v>42278</c:v>
                </c:pt>
                <c:pt idx="30">
                  <c:v>42309</c:v>
                </c:pt>
                <c:pt idx="31">
                  <c:v>42339</c:v>
                </c:pt>
                <c:pt idx="32">
                  <c:v>42370</c:v>
                </c:pt>
                <c:pt idx="33">
                  <c:v>42401</c:v>
                </c:pt>
                <c:pt idx="34">
                  <c:v>42430</c:v>
                </c:pt>
                <c:pt idx="35">
                  <c:v>42461</c:v>
                </c:pt>
                <c:pt idx="36">
                  <c:v>42491</c:v>
                </c:pt>
                <c:pt idx="37">
                  <c:v>42522</c:v>
                </c:pt>
                <c:pt idx="38">
                  <c:v>42552</c:v>
                </c:pt>
                <c:pt idx="39">
                  <c:v>42583</c:v>
                </c:pt>
                <c:pt idx="40">
                  <c:v>42614</c:v>
                </c:pt>
                <c:pt idx="41">
                  <c:v>42644</c:v>
                </c:pt>
                <c:pt idx="42">
                  <c:v>42675</c:v>
                </c:pt>
                <c:pt idx="43">
                  <c:v>42705</c:v>
                </c:pt>
                <c:pt idx="44">
                  <c:v>42736</c:v>
                </c:pt>
                <c:pt idx="45">
                  <c:v>42767</c:v>
                </c:pt>
                <c:pt idx="46">
                  <c:v>42795</c:v>
                </c:pt>
                <c:pt idx="47">
                  <c:v>42826</c:v>
                </c:pt>
                <c:pt idx="48">
                  <c:v>42856</c:v>
                </c:pt>
                <c:pt idx="49">
                  <c:v>42887</c:v>
                </c:pt>
                <c:pt idx="50">
                  <c:v>42917</c:v>
                </c:pt>
                <c:pt idx="51">
                  <c:v>42948</c:v>
                </c:pt>
                <c:pt idx="52">
                  <c:v>42979</c:v>
                </c:pt>
                <c:pt idx="53">
                  <c:v>43009</c:v>
                </c:pt>
                <c:pt idx="54">
                  <c:v>43040</c:v>
                </c:pt>
                <c:pt idx="55">
                  <c:v>43070</c:v>
                </c:pt>
                <c:pt idx="56">
                  <c:v>43101</c:v>
                </c:pt>
                <c:pt idx="57">
                  <c:v>43132</c:v>
                </c:pt>
                <c:pt idx="58">
                  <c:v>43160</c:v>
                </c:pt>
                <c:pt idx="59">
                  <c:v>43191</c:v>
                </c:pt>
                <c:pt idx="60">
                  <c:v>43221</c:v>
                </c:pt>
                <c:pt idx="61">
                  <c:v>43252</c:v>
                </c:pt>
                <c:pt idx="62">
                  <c:v>43282</c:v>
                </c:pt>
                <c:pt idx="63">
                  <c:v>43313</c:v>
                </c:pt>
                <c:pt idx="64">
                  <c:v>43344</c:v>
                </c:pt>
                <c:pt idx="65">
                  <c:v>43374</c:v>
                </c:pt>
                <c:pt idx="66">
                  <c:v>43405</c:v>
                </c:pt>
                <c:pt idx="67">
                  <c:v>43435</c:v>
                </c:pt>
                <c:pt idx="68">
                  <c:v>43466</c:v>
                </c:pt>
                <c:pt idx="69">
                  <c:v>43497</c:v>
                </c:pt>
                <c:pt idx="70">
                  <c:v>43525</c:v>
                </c:pt>
                <c:pt idx="71">
                  <c:v>43556</c:v>
                </c:pt>
                <c:pt idx="72">
                  <c:v>43586</c:v>
                </c:pt>
                <c:pt idx="73">
                  <c:v>43617</c:v>
                </c:pt>
                <c:pt idx="74">
                  <c:v>43647</c:v>
                </c:pt>
                <c:pt idx="75">
                  <c:v>43678</c:v>
                </c:pt>
                <c:pt idx="76">
                  <c:v>43709</c:v>
                </c:pt>
                <c:pt idx="77">
                  <c:v>43739</c:v>
                </c:pt>
                <c:pt idx="78">
                  <c:v>43770</c:v>
                </c:pt>
                <c:pt idx="79">
                  <c:v>43800</c:v>
                </c:pt>
                <c:pt idx="80">
                  <c:v>43831</c:v>
                </c:pt>
                <c:pt idx="81">
                  <c:v>43862</c:v>
                </c:pt>
                <c:pt idx="82">
                  <c:v>43891</c:v>
                </c:pt>
                <c:pt idx="83">
                  <c:v>43922</c:v>
                </c:pt>
                <c:pt idx="84">
                  <c:v>43952</c:v>
                </c:pt>
                <c:pt idx="85">
                  <c:v>43983</c:v>
                </c:pt>
                <c:pt idx="86">
                  <c:v>44013</c:v>
                </c:pt>
                <c:pt idx="87">
                  <c:v>44044</c:v>
                </c:pt>
                <c:pt idx="88">
                  <c:v>44075</c:v>
                </c:pt>
                <c:pt idx="89">
                  <c:v>44105</c:v>
                </c:pt>
                <c:pt idx="90">
                  <c:v>44136</c:v>
                </c:pt>
                <c:pt idx="91">
                  <c:v>44166</c:v>
                </c:pt>
                <c:pt idx="92">
                  <c:v>44197</c:v>
                </c:pt>
                <c:pt idx="93">
                  <c:v>44228</c:v>
                </c:pt>
                <c:pt idx="94">
                  <c:v>44256</c:v>
                </c:pt>
                <c:pt idx="95">
                  <c:v>44287</c:v>
                </c:pt>
                <c:pt idx="96">
                  <c:v>44317</c:v>
                </c:pt>
                <c:pt idx="97">
                  <c:v>44348</c:v>
                </c:pt>
                <c:pt idx="98">
                  <c:v>44378</c:v>
                </c:pt>
                <c:pt idx="99">
                  <c:v>44409</c:v>
                </c:pt>
                <c:pt idx="100">
                  <c:v>44440</c:v>
                </c:pt>
                <c:pt idx="101">
                  <c:v>44470</c:v>
                </c:pt>
                <c:pt idx="102">
                  <c:v>44501</c:v>
                </c:pt>
                <c:pt idx="103">
                  <c:v>44531</c:v>
                </c:pt>
                <c:pt idx="104">
                  <c:v>44562</c:v>
                </c:pt>
                <c:pt idx="105">
                  <c:v>44593</c:v>
                </c:pt>
                <c:pt idx="106">
                  <c:v>44621</c:v>
                </c:pt>
                <c:pt idx="107">
                  <c:v>44652</c:v>
                </c:pt>
                <c:pt idx="108">
                  <c:v>44682</c:v>
                </c:pt>
                <c:pt idx="109">
                  <c:v>44713</c:v>
                </c:pt>
                <c:pt idx="110">
                  <c:v>44743</c:v>
                </c:pt>
                <c:pt idx="111">
                  <c:v>44774</c:v>
                </c:pt>
                <c:pt idx="112">
                  <c:v>44805</c:v>
                </c:pt>
                <c:pt idx="113">
                  <c:v>44835</c:v>
                </c:pt>
                <c:pt idx="114">
                  <c:v>44866</c:v>
                </c:pt>
                <c:pt idx="115">
                  <c:v>44896</c:v>
                </c:pt>
                <c:pt idx="116">
                  <c:v>44927</c:v>
                </c:pt>
                <c:pt idx="117">
                  <c:v>44958</c:v>
                </c:pt>
                <c:pt idx="118">
                  <c:v>44986</c:v>
                </c:pt>
                <c:pt idx="119">
                  <c:v>45017</c:v>
                </c:pt>
                <c:pt idx="120">
                  <c:v>45047</c:v>
                </c:pt>
                <c:pt idx="121">
                  <c:v>45078</c:v>
                </c:pt>
              </c:numCache>
            </c:numRef>
          </c:cat>
          <c:val>
            <c:numRef>
              <c:f>'Data 1.3'!$H$5:$H$126</c:f>
              <c:numCache>
                <c:formatCode>0.0</c:formatCode>
                <c:ptCount val="122"/>
                <c:pt idx="0">
                  <c:v>2.706</c:v>
                </c:pt>
                <c:pt idx="1">
                  <c:v>4.5599999999999996</c:v>
                </c:pt>
                <c:pt idx="2">
                  <c:v>7.2030000000000003</c:v>
                </c:pt>
                <c:pt idx="3">
                  <c:v>9.3330000000000002</c:v>
                </c:pt>
                <c:pt idx="4">
                  <c:v>11.814</c:v>
                </c:pt>
                <c:pt idx="5">
                  <c:v>13.464</c:v>
                </c:pt>
                <c:pt idx="6">
                  <c:v>15.888</c:v>
                </c:pt>
                <c:pt idx="7">
                  <c:v>19.401</c:v>
                </c:pt>
                <c:pt idx="8">
                  <c:v>22.248000000000001</c:v>
                </c:pt>
                <c:pt idx="9">
                  <c:v>25.629000000000001</c:v>
                </c:pt>
                <c:pt idx="10">
                  <c:v>28.527000000000001</c:v>
                </c:pt>
                <c:pt idx="11">
                  <c:v>30.893999999999998</c:v>
                </c:pt>
                <c:pt idx="12">
                  <c:v>32.718000000000004</c:v>
                </c:pt>
                <c:pt idx="13">
                  <c:v>35.027999999999999</c:v>
                </c:pt>
                <c:pt idx="14">
                  <c:v>38.03</c:v>
                </c:pt>
                <c:pt idx="15">
                  <c:v>40.954000000000001</c:v>
                </c:pt>
                <c:pt idx="16">
                  <c:v>42.878999999999998</c:v>
                </c:pt>
                <c:pt idx="17">
                  <c:v>45.256</c:v>
                </c:pt>
                <c:pt idx="18">
                  <c:v>46.86</c:v>
                </c:pt>
                <c:pt idx="19">
                  <c:v>48.286999999999999</c:v>
                </c:pt>
                <c:pt idx="20">
                  <c:v>50.624000000000002</c:v>
                </c:pt>
                <c:pt idx="21">
                  <c:v>51.185000000000002</c:v>
                </c:pt>
                <c:pt idx="22">
                  <c:v>51.994999999999997</c:v>
                </c:pt>
                <c:pt idx="23">
                  <c:v>52.295999999999999</c:v>
                </c:pt>
                <c:pt idx="24">
                  <c:v>53.079000000000001</c:v>
                </c:pt>
                <c:pt idx="25">
                  <c:v>53.243000000000002</c:v>
                </c:pt>
                <c:pt idx="26">
                  <c:v>54.234999999999999</c:v>
                </c:pt>
                <c:pt idx="27">
                  <c:v>54.972999999999999</c:v>
                </c:pt>
                <c:pt idx="28">
                  <c:v>56.027999999999999</c:v>
                </c:pt>
                <c:pt idx="29">
                  <c:v>57.125999999999998</c:v>
                </c:pt>
                <c:pt idx="30">
                  <c:v>58.243000000000002</c:v>
                </c:pt>
                <c:pt idx="31">
                  <c:v>58.960999999999999</c:v>
                </c:pt>
                <c:pt idx="32">
                  <c:v>59.720999999999997</c:v>
                </c:pt>
                <c:pt idx="33">
                  <c:v>61.780999999999999</c:v>
                </c:pt>
                <c:pt idx="34">
                  <c:v>62.267000000000003</c:v>
                </c:pt>
                <c:pt idx="35">
                  <c:v>62.508000000000003</c:v>
                </c:pt>
                <c:pt idx="36">
                  <c:v>63.145000000000003</c:v>
                </c:pt>
                <c:pt idx="37">
                  <c:v>63.834000000000003</c:v>
                </c:pt>
                <c:pt idx="38">
                  <c:v>63.948</c:v>
                </c:pt>
                <c:pt idx="39">
                  <c:v>63.302999999999997</c:v>
                </c:pt>
                <c:pt idx="40">
                  <c:v>63.121000000000002</c:v>
                </c:pt>
                <c:pt idx="41">
                  <c:v>62.969000000000001</c:v>
                </c:pt>
                <c:pt idx="42">
                  <c:v>62.533000000000001</c:v>
                </c:pt>
                <c:pt idx="43">
                  <c:v>62.226999999999997</c:v>
                </c:pt>
                <c:pt idx="44">
                  <c:v>61.8</c:v>
                </c:pt>
                <c:pt idx="45">
                  <c:v>60.924999999999997</c:v>
                </c:pt>
                <c:pt idx="46">
                  <c:v>60.643999999999998</c:v>
                </c:pt>
                <c:pt idx="47">
                  <c:v>60.094000000000001</c:v>
                </c:pt>
                <c:pt idx="48">
                  <c:v>59.158999999999999</c:v>
                </c:pt>
                <c:pt idx="49">
                  <c:v>58.688000000000002</c:v>
                </c:pt>
                <c:pt idx="50">
                  <c:v>57.878</c:v>
                </c:pt>
                <c:pt idx="51">
                  <c:v>57.207999999999998</c:v>
                </c:pt>
                <c:pt idx="52">
                  <c:v>55.762</c:v>
                </c:pt>
                <c:pt idx="53">
                  <c:v>54.609000000000002</c:v>
                </c:pt>
                <c:pt idx="54">
                  <c:v>53.862000000000002</c:v>
                </c:pt>
                <c:pt idx="55">
                  <c:v>52.716000000000001</c:v>
                </c:pt>
                <c:pt idx="56">
                  <c:v>52.883000000000003</c:v>
                </c:pt>
                <c:pt idx="57">
                  <c:v>51.704000000000001</c:v>
                </c:pt>
                <c:pt idx="58">
                  <c:v>50.93</c:v>
                </c:pt>
                <c:pt idx="59">
                  <c:v>50.698999999999998</c:v>
                </c:pt>
                <c:pt idx="60">
                  <c:v>50.881999999999998</c:v>
                </c:pt>
                <c:pt idx="61">
                  <c:v>50.095999999999997</c:v>
                </c:pt>
                <c:pt idx="62">
                  <c:v>50.1</c:v>
                </c:pt>
                <c:pt idx="63">
                  <c:v>50.1</c:v>
                </c:pt>
                <c:pt idx="64">
                  <c:v>49.9</c:v>
                </c:pt>
                <c:pt idx="65">
                  <c:v>49.6</c:v>
                </c:pt>
                <c:pt idx="66">
                  <c:v>49.1</c:v>
                </c:pt>
                <c:pt idx="67">
                  <c:v>48.5</c:v>
                </c:pt>
                <c:pt idx="68">
                  <c:v>47.7</c:v>
                </c:pt>
                <c:pt idx="69">
                  <c:v>46.7</c:v>
                </c:pt>
                <c:pt idx="70">
                  <c:v>45.7</c:v>
                </c:pt>
                <c:pt idx="71">
                  <c:v>44.5</c:v>
                </c:pt>
                <c:pt idx="72">
                  <c:v>43.3</c:v>
                </c:pt>
                <c:pt idx="73">
                  <c:v>42.1</c:v>
                </c:pt>
                <c:pt idx="74">
                  <c:v>41</c:v>
                </c:pt>
                <c:pt idx="75">
                  <c:v>40</c:v>
                </c:pt>
                <c:pt idx="76">
                  <c:v>39.1</c:v>
                </c:pt>
                <c:pt idx="77">
                  <c:v>38.200000000000003</c:v>
                </c:pt>
                <c:pt idx="78">
                  <c:v>37.5</c:v>
                </c:pt>
                <c:pt idx="79">
                  <c:v>36.799999999999997</c:v>
                </c:pt>
                <c:pt idx="80">
                  <c:v>36.200000000000003</c:v>
                </c:pt>
                <c:pt idx="81">
                  <c:v>35.6</c:v>
                </c:pt>
                <c:pt idx="82">
                  <c:v>35.1</c:v>
                </c:pt>
                <c:pt idx="83">
                  <c:v>34.6</c:v>
                </c:pt>
                <c:pt idx="84">
                  <c:v>34.1</c:v>
                </c:pt>
                <c:pt idx="85">
                  <c:v>33.6</c:v>
                </c:pt>
                <c:pt idx="86">
                  <c:v>33.1</c:v>
                </c:pt>
                <c:pt idx="87">
                  <c:v>32.6</c:v>
                </c:pt>
                <c:pt idx="88">
                  <c:v>32.1</c:v>
                </c:pt>
                <c:pt idx="89">
                  <c:v>31.6</c:v>
                </c:pt>
                <c:pt idx="90">
                  <c:v>31.1</c:v>
                </c:pt>
                <c:pt idx="91">
                  <c:v>30.7</c:v>
                </c:pt>
                <c:pt idx="92">
                  <c:v>30.2</c:v>
                </c:pt>
                <c:pt idx="93">
                  <c:v>29.8</c:v>
                </c:pt>
                <c:pt idx="94">
                  <c:v>29.3</c:v>
                </c:pt>
                <c:pt idx="95">
                  <c:v>28.9</c:v>
                </c:pt>
                <c:pt idx="96">
                  <c:v>28.5</c:v>
                </c:pt>
                <c:pt idx="97">
                  <c:v>28</c:v>
                </c:pt>
                <c:pt idx="98">
                  <c:v>27.6</c:v>
                </c:pt>
                <c:pt idx="99">
                  <c:v>27.2</c:v>
                </c:pt>
                <c:pt idx="100">
                  <c:v>26.8</c:v>
                </c:pt>
                <c:pt idx="101">
                  <c:v>26.5</c:v>
                </c:pt>
                <c:pt idx="102">
                  <c:v>26.1</c:v>
                </c:pt>
                <c:pt idx="103">
                  <c:v>25.9</c:v>
                </c:pt>
                <c:pt idx="104">
                  <c:v>25.6</c:v>
                </c:pt>
                <c:pt idx="105">
                  <c:v>25.5</c:v>
                </c:pt>
                <c:pt idx="106">
                  <c:v>25.3</c:v>
                </c:pt>
                <c:pt idx="107">
                  <c:v>25.2</c:v>
                </c:pt>
                <c:pt idx="108">
                  <c:v>25.1</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numCache>
            </c:numRef>
          </c:val>
          <c:smooth val="0"/>
          <c:extLst>
            <c:ext xmlns:c16="http://schemas.microsoft.com/office/drawing/2014/chart" uri="{C3380CC4-5D6E-409C-BE32-E72D297353CC}">
              <c16:uniqueId val="{00000004-C1F6-4575-8F85-21FEFCF96DB1}"/>
            </c:ext>
          </c:extLst>
        </c:ser>
        <c:ser>
          <c:idx val="5"/>
          <c:order val="5"/>
          <c:tx>
            <c:v>Old intentions measure</c:v>
          </c:tx>
          <c:spPr>
            <a:ln w="47625" cap="rnd">
              <a:solidFill>
                <a:srgbClr val="6DB9E7"/>
              </a:solidFill>
              <a:prstDash val="dash"/>
              <a:round/>
            </a:ln>
            <a:effectLst/>
          </c:spPr>
          <c:marker>
            <c:symbol val="none"/>
          </c:marker>
          <c:val>
            <c:numRef>
              <c:f>'Data 1.3'!$C$5:$C$70</c:f>
              <c:numCache>
                <c:formatCode>0.0</c:formatCode>
                <c:ptCount val="66"/>
                <c:pt idx="0">
                  <c:v>6.242</c:v>
                </c:pt>
                <c:pt idx="1">
                  <c:v>7.907</c:v>
                </c:pt>
                <c:pt idx="2">
                  <c:v>10.569000000000001</c:v>
                </c:pt>
                <c:pt idx="3">
                  <c:v>12.848000000000001</c:v>
                </c:pt>
                <c:pt idx="4">
                  <c:v>15.173999999999999</c:v>
                </c:pt>
                <c:pt idx="5">
                  <c:v>17.489999999999998</c:v>
                </c:pt>
                <c:pt idx="6">
                  <c:v>19.478000000000002</c:v>
                </c:pt>
                <c:pt idx="7">
                  <c:v>22.468</c:v>
                </c:pt>
                <c:pt idx="8">
                  <c:v>25.666</c:v>
                </c:pt>
                <c:pt idx="9">
                  <c:v>29.021999999999998</c:v>
                </c:pt>
                <c:pt idx="10">
                  <c:v>31.914000000000001</c:v>
                </c:pt>
                <c:pt idx="11">
                  <c:v>34.366</c:v>
                </c:pt>
                <c:pt idx="12">
                  <c:v>36.396999999999998</c:v>
                </c:pt>
                <c:pt idx="13">
                  <c:v>38.338000000000001</c:v>
                </c:pt>
                <c:pt idx="14">
                  <c:v>41.042999999999999</c:v>
                </c:pt>
                <c:pt idx="15">
                  <c:v>43.482999999999997</c:v>
                </c:pt>
                <c:pt idx="16">
                  <c:v>45.414000000000001</c:v>
                </c:pt>
                <c:pt idx="17">
                  <c:v>47.683999999999997</c:v>
                </c:pt>
                <c:pt idx="18">
                  <c:v>49.835999999999999</c:v>
                </c:pt>
                <c:pt idx="19">
                  <c:v>50.921999999999997</c:v>
                </c:pt>
                <c:pt idx="20">
                  <c:v>53.796999999999997</c:v>
                </c:pt>
                <c:pt idx="21">
                  <c:v>55.121000000000002</c:v>
                </c:pt>
                <c:pt idx="22">
                  <c:v>56.274999999999999</c:v>
                </c:pt>
                <c:pt idx="23">
                  <c:v>56.813000000000002</c:v>
                </c:pt>
                <c:pt idx="24">
                  <c:v>57.822000000000003</c:v>
                </c:pt>
                <c:pt idx="25">
                  <c:v>58.259</c:v>
                </c:pt>
                <c:pt idx="26">
                  <c:v>59.639000000000003</c:v>
                </c:pt>
                <c:pt idx="27">
                  <c:v>60.29</c:v>
                </c:pt>
                <c:pt idx="28">
                  <c:v>61.234000000000002</c:v>
                </c:pt>
                <c:pt idx="29">
                  <c:v>62.476999999999997</c:v>
                </c:pt>
                <c:pt idx="30">
                  <c:v>63.658999999999999</c:v>
                </c:pt>
                <c:pt idx="31">
                  <c:v>64.930000000000007</c:v>
                </c:pt>
                <c:pt idx="32">
                  <c:v>65.911000000000001</c:v>
                </c:pt>
                <c:pt idx="33">
                  <c:v>67.391000000000005</c:v>
                </c:pt>
                <c:pt idx="34">
                  <c:v>67.619</c:v>
                </c:pt>
                <c:pt idx="35">
                  <c:v>68.11</c:v>
                </c:pt>
                <c:pt idx="36">
                  <c:v>68.432000000000002</c:v>
                </c:pt>
                <c:pt idx="37">
                  <c:v>69.09</c:v>
                </c:pt>
                <c:pt idx="38">
                  <c:v>69.015000000000001</c:v>
                </c:pt>
                <c:pt idx="39">
                  <c:v>69.119</c:v>
                </c:pt>
                <c:pt idx="40">
                  <c:v>69.953999999999894</c:v>
                </c:pt>
                <c:pt idx="41">
                  <c:v>70.281999999999996</c:v>
                </c:pt>
                <c:pt idx="42">
                  <c:v>70.353999999999999</c:v>
                </c:pt>
                <c:pt idx="43">
                  <c:v>70.587999999999994</c:v>
                </c:pt>
                <c:pt idx="44">
                  <c:v>71.305000000000007</c:v>
                </c:pt>
                <c:pt idx="45">
                  <c:v>71.332999999999998</c:v>
                </c:pt>
                <c:pt idx="46">
                  <c:v>71.932000000000002</c:v>
                </c:pt>
                <c:pt idx="47">
                  <c:v>71.885000000000005</c:v>
                </c:pt>
                <c:pt idx="48">
                  <c:v>71.963999999999999</c:v>
                </c:pt>
                <c:pt idx="49">
                  <c:v>72.305000000000007</c:v>
                </c:pt>
                <c:pt idx="50">
                  <c:v>72.402000000000001</c:v>
                </c:pt>
                <c:pt idx="51">
                  <c:v>72.072000000000003</c:v>
                </c:pt>
                <c:pt idx="52">
                  <c:v>70.986000000000004</c:v>
                </c:pt>
                <c:pt idx="53">
                  <c:v>70.694000000000003</c:v>
                </c:pt>
                <c:pt idx="54">
                  <c:v>70.353999999999999</c:v>
                </c:pt>
                <c:pt idx="55">
                  <c:v>70.016000000000005</c:v>
                </c:pt>
                <c:pt idx="56">
                  <c:v>70.147000000000006</c:v>
                </c:pt>
                <c:pt idx="57">
                  <c:v>68.942999999999998</c:v>
                </c:pt>
                <c:pt idx="58">
                  <c:v>67.983999999999995</c:v>
                </c:pt>
                <c:pt idx="59">
                  <c:v>67.037999999999997</c:v>
                </c:pt>
                <c:pt idx="60">
                  <c:v>66.242999999999995</c:v>
                </c:pt>
                <c:pt idx="61">
                  <c:v>64.995000000000005</c:v>
                </c:pt>
                <c:pt idx="62">
                  <c:v>63.779000000000003</c:v>
                </c:pt>
                <c:pt idx="63">
                  <c:v>63.287999999999997</c:v>
                </c:pt>
                <c:pt idx="64">
                  <c:v>62.732999999999997</c:v>
                </c:pt>
                <c:pt idx="65">
                  <c:v>61.750999999999998</c:v>
                </c:pt>
              </c:numCache>
            </c:numRef>
          </c:val>
          <c:smooth val="0"/>
          <c:extLst>
            <c:ext xmlns:c16="http://schemas.microsoft.com/office/drawing/2014/chart" uri="{C3380CC4-5D6E-409C-BE32-E72D297353CC}">
              <c16:uniqueId val="{00000001-DBDF-48C9-8F3B-C28A47379420}"/>
            </c:ext>
          </c:extLst>
        </c:ser>
        <c:dLbls>
          <c:showLegendKey val="0"/>
          <c:showVal val="0"/>
          <c:showCatName val="0"/>
          <c:showSerName val="0"/>
          <c:showPercent val="0"/>
          <c:showBubbleSize val="0"/>
        </c:dLbls>
        <c:smooth val="0"/>
        <c:axId val="537142984"/>
        <c:axId val="537142656"/>
      </c:lineChart>
      <c:dateAx>
        <c:axId val="537142984"/>
        <c:scaling>
          <c:orientation val="minMax"/>
          <c:min val="41426"/>
        </c:scaling>
        <c:delete val="0"/>
        <c:axPos val="b"/>
        <c:title>
          <c:tx>
            <c:rich>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800" b="1"/>
                  <a:t>Monthly</a:t>
                </a:r>
              </a:p>
            </c:rich>
          </c:tx>
          <c:layout>
            <c:manualLayout>
              <c:xMode val="edge"/>
              <c:yMode val="edge"/>
              <c:x val="0.45733686304422611"/>
              <c:y val="0.85300519741510084"/>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7142656"/>
        <c:crosses val="autoZero"/>
        <c:auto val="1"/>
        <c:lblOffset val="100"/>
        <c:baseTimeUnit val="months"/>
        <c:majorUnit val="24"/>
        <c:majorTimeUnit val="months"/>
      </c:dateAx>
      <c:valAx>
        <c:axId val="537142656"/>
        <c:scaling>
          <c:orientation val="minMax"/>
          <c:min val="0"/>
        </c:scaling>
        <c:delete val="0"/>
        <c:axPos val="l"/>
        <c:majorGridlines>
          <c:spPr>
            <a:ln w="9525" cap="flat" cmpd="sng" algn="ctr">
              <a:solidFill>
                <a:schemeClr val="bg1">
                  <a:lumMod val="50000"/>
                </a:schemeClr>
              </a:solidFill>
              <a:round/>
            </a:ln>
            <a:effectLst/>
          </c:spPr>
        </c:majorGridlines>
        <c:numFmt formatCode="0" sourceLinked="0"/>
        <c:majorTickMark val="none"/>
        <c:minorTickMark val="none"/>
        <c:tickLblPos val="low"/>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7142984"/>
        <c:crossesAt val="43282"/>
        <c:crossBetween val="between"/>
        <c:majorUnit val="20"/>
      </c:valAx>
      <c:spPr>
        <a:noFill/>
        <a:ln>
          <a:noFill/>
        </a:ln>
        <a:effectLst/>
      </c:spPr>
    </c:plotArea>
    <c:legend>
      <c:legendPos val="b"/>
      <c:layout>
        <c:manualLayout>
          <c:xMode val="edge"/>
          <c:yMode val="edge"/>
          <c:x val="1.6921716362271601E-2"/>
          <c:y val="0.89993468215883698"/>
          <c:w val="0.95522063974880134"/>
          <c:h val="9.3787291230898573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793328727808514E-2"/>
          <c:y val="8.1929083948761375E-2"/>
          <c:w val="0.91252771665216803"/>
          <c:h val="0.59387824846682669"/>
        </c:manualLayout>
      </c:layout>
      <c:barChart>
        <c:barDir val="col"/>
        <c:grouping val="stacked"/>
        <c:varyColors val="0"/>
        <c:ser>
          <c:idx val="2"/>
          <c:order val="0"/>
          <c:tx>
            <c:strRef>
              <c:f>'Data Fig 2.14'!$D$5</c:f>
              <c:strCache>
                <c:ptCount val="1"/>
              </c:strCache>
            </c:strRef>
          </c:tx>
          <c:spPr>
            <a:solidFill>
              <a:srgbClr val="0083AC"/>
            </a:solidFill>
          </c:spPr>
          <c:invertIfNegative val="0"/>
          <c:cat>
            <c:strRef>
              <c:f>'Data Fig 2.14'!$B$6:$B$15</c:f>
              <c:strCache>
                <c:ptCount val="10"/>
                <c:pt idx="0">
                  <c:v>Land</c:v>
                </c:pt>
                <c:pt idx="1">
                  <c:v>Buildings</c:v>
                </c:pt>
                <c:pt idx="2">
                  <c:v>State 
highways</c:v>
                </c:pt>
                <c:pt idx="3">
                  <c:v>Electricity 
generation</c:v>
                </c:pt>
                <c:pt idx="4">
                  <c:v>Electricity 
distribution</c:v>
                </c:pt>
                <c:pt idx="5">
                  <c:v>Aircraft </c:v>
                </c:pt>
                <c:pt idx="6">
                  <c:v>SME</c:v>
                </c:pt>
                <c:pt idx="7">
                  <c:v>Cultural 
and heritage</c:v>
                </c:pt>
                <c:pt idx="8">
                  <c:v>Rail network</c:v>
                </c:pt>
                <c:pt idx="9">
                  <c:v>Other</c:v>
                </c:pt>
              </c:strCache>
            </c:strRef>
          </c:cat>
          <c:val>
            <c:numRef>
              <c:f>'Data Fig 2.14'!$D$6:$D$11</c:f>
              <c:numCache>
                <c:formatCode>0.0</c:formatCode>
                <c:ptCount val="6"/>
              </c:numCache>
            </c:numRef>
          </c:val>
          <c:extLst>
            <c:ext xmlns:c16="http://schemas.microsoft.com/office/drawing/2014/chart" uri="{C3380CC4-5D6E-409C-BE32-E72D297353CC}">
              <c16:uniqueId val="{00000000-BA07-4A44-83D9-D8A8A2BFAEF0}"/>
            </c:ext>
          </c:extLst>
        </c:ser>
        <c:ser>
          <c:idx val="1"/>
          <c:order val="1"/>
          <c:tx>
            <c:strRef>
              <c:f>'Data Fig 2.14'!$C$5</c:f>
              <c:strCache>
                <c:ptCount val="1"/>
                <c:pt idx="0">
                  <c:v>OBEGAL</c:v>
                </c:pt>
              </c:strCache>
            </c:strRef>
          </c:tx>
          <c:spPr>
            <a:solidFill>
              <a:srgbClr val="0083AC"/>
            </a:solidFill>
          </c:spPr>
          <c:invertIfNegative val="0"/>
          <c:cat>
            <c:strRef>
              <c:f>'Data Fig 2.14'!$B$6:$B$15</c:f>
              <c:strCache>
                <c:ptCount val="10"/>
                <c:pt idx="0">
                  <c:v>Land</c:v>
                </c:pt>
                <c:pt idx="1">
                  <c:v>Buildings</c:v>
                </c:pt>
                <c:pt idx="2">
                  <c:v>State 
highways</c:v>
                </c:pt>
                <c:pt idx="3">
                  <c:v>Electricity 
generation</c:v>
                </c:pt>
                <c:pt idx="4">
                  <c:v>Electricity 
distribution</c:v>
                </c:pt>
                <c:pt idx="5">
                  <c:v>Aircraft </c:v>
                </c:pt>
                <c:pt idx="6">
                  <c:v>SME</c:v>
                </c:pt>
                <c:pt idx="7">
                  <c:v>Cultural 
and heritage</c:v>
                </c:pt>
                <c:pt idx="8">
                  <c:v>Rail network</c:v>
                </c:pt>
                <c:pt idx="9">
                  <c:v>Other</c:v>
                </c:pt>
              </c:strCache>
            </c:strRef>
          </c:cat>
          <c:val>
            <c:numRef>
              <c:f>'Data Fig 2.14'!$C$6:$C$15</c:f>
              <c:numCache>
                <c:formatCode>0.0</c:formatCode>
                <c:ptCount val="10"/>
                <c:pt idx="0">
                  <c:v>1.619</c:v>
                </c:pt>
                <c:pt idx="1">
                  <c:v>6.1950000000000003</c:v>
                </c:pt>
                <c:pt idx="2">
                  <c:v>5.508</c:v>
                </c:pt>
                <c:pt idx="3">
                  <c:v>-1.262</c:v>
                </c:pt>
                <c:pt idx="4">
                  <c:v>0.17299999999999999</c:v>
                </c:pt>
                <c:pt idx="5">
                  <c:v>2.077</c:v>
                </c:pt>
                <c:pt idx="6">
                  <c:v>1.899</c:v>
                </c:pt>
                <c:pt idx="7">
                  <c:v>6.5000000000000002E-2</c:v>
                </c:pt>
                <c:pt idx="8">
                  <c:v>1.5449999999999999</c:v>
                </c:pt>
                <c:pt idx="9">
                  <c:v>-0.24</c:v>
                </c:pt>
              </c:numCache>
            </c:numRef>
          </c:val>
          <c:extLst>
            <c:ext xmlns:c16="http://schemas.microsoft.com/office/drawing/2014/chart" uri="{C3380CC4-5D6E-409C-BE32-E72D297353CC}">
              <c16:uniqueId val="{00000001-BA07-4A44-83D9-D8A8A2BFAEF0}"/>
            </c:ext>
          </c:extLst>
        </c:ser>
        <c:dLbls>
          <c:showLegendKey val="0"/>
          <c:showVal val="0"/>
          <c:showCatName val="0"/>
          <c:showSerName val="0"/>
          <c:showPercent val="0"/>
          <c:showBubbleSize val="0"/>
        </c:dLbls>
        <c:gapWidth val="150"/>
        <c:overlap val="100"/>
        <c:axId val="753108680"/>
        <c:axId val="753109072"/>
      </c:barChart>
      <c:catAx>
        <c:axId val="753108680"/>
        <c:scaling>
          <c:orientation val="minMax"/>
        </c:scaling>
        <c:delete val="0"/>
        <c:axPos val="b"/>
        <c:title>
          <c:tx>
            <c:rich>
              <a:bodyPr anchor="ctr" anchorCtr="1"/>
              <a:lstStyle/>
              <a:p>
                <a:pPr>
                  <a:defRPr/>
                </a:pPr>
                <a:r>
                  <a:rPr lang="en-US"/>
                  <a:t>Year ending 30 June</a:t>
                </a:r>
              </a:p>
            </c:rich>
          </c:tx>
          <c:layout>
            <c:manualLayout>
              <c:xMode val="edge"/>
              <c:yMode val="edge"/>
              <c:x val="0.38774681788533727"/>
              <c:y val="0.93015657682414066"/>
            </c:manualLayout>
          </c:layout>
          <c:overlay val="0"/>
        </c:title>
        <c:numFmt formatCode="General" sourceLinked="1"/>
        <c:majorTickMark val="out"/>
        <c:minorTickMark val="none"/>
        <c:tickLblPos val="low"/>
        <c:spPr>
          <a:ln>
            <a:solidFill>
              <a:schemeClr val="tx1"/>
            </a:solidFill>
          </a:ln>
        </c:spPr>
        <c:txPr>
          <a:bodyPr rot="-5400000" vert="horz" anchor="ctr" anchorCtr="1"/>
          <a:lstStyle/>
          <a:p>
            <a:pPr>
              <a:defRPr sz="1800" baseline="0"/>
            </a:pPr>
            <a:endParaRPr lang="en-US"/>
          </a:p>
        </c:txPr>
        <c:crossAx val="753109072"/>
        <c:crosses val="autoZero"/>
        <c:auto val="1"/>
        <c:lblAlgn val="ctr"/>
        <c:lblOffset val="100"/>
        <c:noMultiLvlLbl val="0"/>
      </c:catAx>
      <c:valAx>
        <c:axId val="753109072"/>
        <c:scaling>
          <c:orientation val="minMax"/>
        </c:scaling>
        <c:delete val="0"/>
        <c:axPos val="l"/>
        <c:majorGridlines/>
        <c:numFmt formatCode="0" sourceLinked="0"/>
        <c:majorTickMark val="out"/>
        <c:minorTickMark val="none"/>
        <c:tickLblPos val="nextTo"/>
        <c:spPr>
          <a:ln>
            <a:noFill/>
          </a:ln>
        </c:spPr>
        <c:crossAx val="753108680"/>
        <c:crosses val="autoZero"/>
        <c:crossBetween val="between"/>
      </c:valAx>
    </c:plotArea>
    <c:plotVisOnly val="1"/>
    <c:dispBlanksAs val="zero"/>
    <c:showDLblsOverMax val="0"/>
  </c:chart>
  <c:spPr>
    <a:noFill/>
    <a:ln>
      <a:noFill/>
    </a:ln>
  </c:spPr>
  <c:txPr>
    <a:bodyPr/>
    <a:lstStyle/>
    <a:p>
      <a:pPr>
        <a:defRPr sz="1800">
          <a:latin typeface="Arial" pitchFamily="34" charset="0"/>
          <a:cs typeface="Arial" pitchFamily="34" charset="0"/>
        </a:defRPr>
      </a:pPr>
      <a:endParaRPr lang="en-US"/>
    </a:p>
  </c:txPr>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86099721999833E-2"/>
          <c:y val="8.6119559887840424E-2"/>
          <c:w val="0.91082872215624699"/>
          <c:h val="0.73567698623611621"/>
        </c:manualLayout>
      </c:layout>
      <c:barChart>
        <c:barDir val="col"/>
        <c:grouping val="stacked"/>
        <c:varyColors val="0"/>
        <c:ser>
          <c:idx val="0"/>
          <c:order val="0"/>
          <c:tx>
            <c:strRef>
              <c:f>'Data Fig 2.15'!$C$5</c:f>
              <c:strCache>
                <c:ptCount val="1"/>
                <c:pt idx="0">
                  <c:v>Core Government</c:v>
                </c:pt>
              </c:strCache>
            </c:strRef>
          </c:tx>
          <c:spPr>
            <a:solidFill>
              <a:srgbClr val="0083AC"/>
            </a:solidFill>
          </c:spPr>
          <c:invertIfNegative val="0"/>
          <c:cat>
            <c:numRef>
              <c:f>'Data Fig 2.15'!$B$6:$B$20</c:f>
              <c:numCache>
                <c:formatCode>@</c:formatCode>
                <c:ptCount val="15"/>
                <c:pt idx="0" formatCode="General">
                  <c:v>2009</c:v>
                </c:pt>
                <c:pt idx="1">
                  <c:v>2010</c:v>
                </c:pt>
                <c:pt idx="2" formatCode="General">
                  <c:v>2011</c:v>
                </c:pt>
                <c:pt idx="3" formatCode="General">
                  <c:v>2012</c:v>
                </c:pt>
                <c:pt idx="4" formatCode="General">
                  <c:v>2013</c:v>
                </c:pt>
                <c:pt idx="5">
                  <c:v>2014</c:v>
                </c:pt>
                <c:pt idx="6" formatCode="General">
                  <c:v>2015</c:v>
                </c:pt>
                <c:pt idx="7" formatCode="General">
                  <c:v>2016</c:v>
                </c:pt>
                <c:pt idx="8" formatCode="General">
                  <c:v>2017</c:v>
                </c:pt>
                <c:pt idx="9" formatCode="General">
                  <c:v>2018</c:v>
                </c:pt>
                <c:pt idx="10" formatCode="General">
                  <c:v>2019</c:v>
                </c:pt>
                <c:pt idx="11" formatCode="General">
                  <c:v>2020</c:v>
                </c:pt>
                <c:pt idx="12" formatCode="General">
                  <c:v>2021</c:v>
                </c:pt>
                <c:pt idx="13" formatCode="General">
                  <c:v>2022</c:v>
                </c:pt>
                <c:pt idx="14" formatCode="General">
                  <c:v>2023</c:v>
                </c:pt>
              </c:numCache>
            </c:numRef>
          </c:cat>
          <c:val>
            <c:numRef>
              <c:f>'Data Fig 2.15'!$C$6:$C$20</c:f>
              <c:numCache>
                <c:formatCode>0.00</c:formatCode>
                <c:ptCount val="15"/>
                <c:pt idx="0">
                  <c:v>44.417703000000003</c:v>
                </c:pt>
                <c:pt idx="1">
                  <c:v>50.011241999999996</c:v>
                </c:pt>
                <c:pt idx="2">
                  <c:v>67.746606</c:v>
                </c:pt>
                <c:pt idx="3">
                  <c:v>75.644940999999974</c:v>
                </c:pt>
                <c:pt idx="4">
                  <c:v>75.734840999999989</c:v>
                </c:pt>
                <c:pt idx="5">
                  <c:v>77.545875000000009</c:v>
                </c:pt>
                <c:pt idx="6">
                  <c:v>84.034957999999989</c:v>
                </c:pt>
                <c:pt idx="7">
                  <c:v>84.045467000000002</c:v>
                </c:pt>
                <c:pt idx="8">
                  <c:v>81.399584999999973</c:v>
                </c:pt>
                <c:pt idx="9">
                  <c:v>83.432277999999997</c:v>
                </c:pt>
                <c:pt idx="10">
                  <c:v>76.920525999999981</c:v>
                </c:pt>
                <c:pt idx="11">
                  <c:v>80.263437999999994</c:v>
                </c:pt>
                <c:pt idx="12">
                  <c:v>81.629227</c:v>
                </c:pt>
                <c:pt idx="13">
                  <c:v>89.673031999999992</c:v>
                </c:pt>
                <c:pt idx="14">
                  <c:v>85.516048000000012</c:v>
                </c:pt>
              </c:numCache>
            </c:numRef>
          </c:val>
          <c:extLst>
            <c:ext xmlns:c16="http://schemas.microsoft.com/office/drawing/2014/chart" uri="{C3380CC4-5D6E-409C-BE32-E72D297353CC}">
              <c16:uniqueId val="{00000000-806F-4D9A-A13D-6516E0A1E012}"/>
            </c:ext>
          </c:extLst>
        </c:ser>
        <c:ser>
          <c:idx val="1"/>
          <c:order val="1"/>
          <c:tx>
            <c:strRef>
              <c:f>'Data Fig 2.15'!$D$5</c:f>
              <c:strCache>
                <c:ptCount val="1"/>
                <c:pt idx="0">
                  <c:v>Crown entity</c:v>
                </c:pt>
              </c:strCache>
            </c:strRef>
          </c:tx>
          <c:spPr>
            <a:solidFill>
              <a:srgbClr val="3E403A"/>
            </a:solidFill>
          </c:spPr>
          <c:invertIfNegative val="0"/>
          <c:cat>
            <c:numRef>
              <c:f>'Data Fig 2.15'!$B$6:$B$20</c:f>
              <c:numCache>
                <c:formatCode>@</c:formatCode>
                <c:ptCount val="15"/>
                <c:pt idx="0" formatCode="General">
                  <c:v>2009</c:v>
                </c:pt>
                <c:pt idx="1">
                  <c:v>2010</c:v>
                </c:pt>
                <c:pt idx="2" formatCode="General">
                  <c:v>2011</c:v>
                </c:pt>
                <c:pt idx="3" formatCode="General">
                  <c:v>2012</c:v>
                </c:pt>
                <c:pt idx="4" formatCode="General">
                  <c:v>2013</c:v>
                </c:pt>
                <c:pt idx="5">
                  <c:v>2014</c:v>
                </c:pt>
                <c:pt idx="6" formatCode="General">
                  <c:v>2015</c:v>
                </c:pt>
                <c:pt idx="7" formatCode="General">
                  <c:v>2016</c:v>
                </c:pt>
                <c:pt idx="8" formatCode="General">
                  <c:v>2017</c:v>
                </c:pt>
                <c:pt idx="9" formatCode="General">
                  <c:v>2018</c:v>
                </c:pt>
                <c:pt idx="10" formatCode="General">
                  <c:v>2019</c:v>
                </c:pt>
                <c:pt idx="11" formatCode="General">
                  <c:v>2020</c:v>
                </c:pt>
                <c:pt idx="12" formatCode="General">
                  <c:v>2021</c:v>
                </c:pt>
                <c:pt idx="13" formatCode="General">
                  <c:v>2022</c:v>
                </c:pt>
                <c:pt idx="14" formatCode="General">
                  <c:v>2023</c:v>
                </c:pt>
              </c:numCache>
            </c:numRef>
          </c:cat>
          <c:val>
            <c:numRef>
              <c:f>'Data Fig 2.15'!$D$6:$D$20</c:f>
              <c:numCache>
                <c:formatCode>0.00</c:formatCode>
                <c:ptCount val="15"/>
                <c:pt idx="0">
                  <c:v>1.4922200000000001</c:v>
                </c:pt>
                <c:pt idx="1">
                  <c:v>1.283201</c:v>
                </c:pt>
                <c:pt idx="2">
                  <c:v>1.1824900000000003</c:v>
                </c:pt>
                <c:pt idx="3">
                  <c:v>1.0543579999999997</c:v>
                </c:pt>
                <c:pt idx="4">
                  <c:v>0.96033599999999997</c:v>
                </c:pt>
                <c:pt idx="5">
                  <c:v>0.95661900000000011</c:v>
                </c:pt>
                <c:pt idx="6">
                  <c:v>1.2167680000000001</c:v>
                </c:pt>
                <c:pt idx="7">
                  <c:v>0.97263999999999984</c:v>
                </c:pt>
                <c:pt idx="8">
                  <c:v>1.3666540000000003</c:v>
                </c:pt>
                <c:pt idx="9">
                  <c:v>2.4872109999999994</c:v>
                </c:pt>
                <c:pt idx="10">
                  <c:v>3.682780999999999</c:v>
                </c:pt>
                <c:pt idx="11">
                  <c:v>5.1174569999999981</c:v>
                </c:pt>
                <c:pt idx="12">
                  <c:v>5.9279610000000016</c:v>
                </c:pt>
                <c:pt idx="13">
                  <c:v>6.8158390000000004</c:v>
                </c:pt>
                <c:pt idx="14">
                  <c:v>8.4051759999999991</c:v>
                </c:pt>
              </c:numCache>
            </c:numRef>
          </c:val>
          <c:extLst>
            <c:ext xmlns:c16="http://schemas.microsoft.com/office/drawing/2014/chart" uri="{C3380CC4-5D6E-409C-BE32-E72D297353CC}">
              <c16:uniqueId val="{00000001-806F-4D9A-A13D-6516E0A1E012}"/>
            </c:ext>
          </c:extLst>
        </c:ser>
        <c:ser>
          <c:idx val="2"/>
          <c:order val="2"/>
          <c:tx>
            <c:strRef>
              <c:f>'Data Fig 2.15'!$E$5</c:f>
              <c:strCache>
                <c:ptCount val="1"/>
                <c:pt idx="0">
                  <c:v>SOE</c:v>
                </c:pt>
              </c:strCache>
            </c:strRef>
          </c:tx>
          <c:spPr>
            <a:solidFill>
              <a:srgbClr val="67A854"/>
            </a:solidFill>
          </c:spPr>
          <c:invertIfNegative val="0"/>
          <c:cat>
            <c:numRef>
              <c:f>'Data Fig 2.15'!$B$6:$B$20</c:f>
              <c:numCache>
                <c:formatCode>@</c:formatCode>
                <c:ptCount val="15"/>
                <c:pt idx="0" formatCode="General">
                  <c:v>2009</c:v>
                </c:pt>
                <c:pt idx="1">
                  <c:v>2010</c:v>
                </c:pt>
                <c:pt idx="2" formatCode="General">
                  <c:v>2011</c:v>
                </c:pt>
                <c:pt idx="3" formatCode="General">
                  <c:v>2012</c:v>
                </c:pt>
                <c:pt idx="4" formatCode="General">
                  <c:v>2013</c:v>
                </c:pt>
                <c:pt idx="5">
                  <c:v>2014</c:v>
                </c:pt>
                <c:pt idx="6" formatCode="General">
                  <c:v>2015</c:v>
                </c:pt>
                <c:pt idx="7" formatCode="General">
                  <c:v>2016</c:v>
                </c:pt>
                <c:pt idx="8" formatCode="General">
                  <c:v>2017</c:v>
                </c:pt>
                <c:pt idx="9" formatCode="General">
                  <c:v>2018</c:v>
                </c:pt>
                <c:pt idx="10" formatCode="General">
                  <c:v>2019</c:v>
                </c:pt>
                <c:pt idx="11" formatCode="General">
                  <c:v>2020</c:v>
                </c:pt>
                <c:pt idx="12" formatCode="General">
                  <c:v>2021</c:v>
                </c:pt>
                <c:pt idx="13" formatCode="General">
                  <c:v>2022</c:v>
                </c:pt>
                <c:pt idx="14" formatCode="General">
                  <c:v>2023</c:v>
                </c:pt>
              </c:numCache>
            </c:numRef>
          </c:cat>
          <c:val>
            <c:numRef>
              <c:f>'Data Fig 2.15'!$E$6:$E$20</c:f>
              <c:numCache>
                <c:formatCode>0.00</c:formatCode>
                <c:ptCount val="15"/>
                <c:pt idx="0">
                  <c:v>16.035616000000001</c:v>
                </c:pt>
                <c:pt idx="1">
                  <c:v>18.449189000000001</c:v>
                </c:pt>
                <c:pt idx="2">
                  <c:v>21.333020000000005</c:v>
                </c:pt>
                <c:pt idx="3">
                  <c:v>23.800567999999998</c:v>
                </c:pt>
                <c:pt idx="4">
                  <c:v>23.474206000000006</c:v>
                </c:pt>
                <c:pt idx="5">
                  <c:v>25.061666000000002</c:v>
                </c:pt>
                <c:pt idx="6">
                  <c:v>27.379217999999998</c:v>
                </c:pt>
                <c:pt idx="7">
                  <c:v>28.944358999999999</c:v>
                </c:pt>
                <c:pt idx="8">
                  <c:v>29.031849000000001</c:v>
                </c:pt>
                <c:pt idx="9">
                  <c:v>29.725947000000001</c:v>
                </c:pt>
                <c:pt idx="10">
                  <c:v>31.532201999999998</c:v>
                </c:pt>
                <c:pt idx="11">
                  <c:v>32.812520999999997</c:v>
                </c:pt>
                <c:pt idx="12">
                  <c:v>33.716013000000004</c:v>
                </c:pt>
                <c:pt idx="13">
                  <c:v>34.895102000000001</c:v>
                </c:pt>
                <c:pt idx="14">
                  <c:v>36.732137999999999</c:v>
                </c:pt>
              </c:numCache>
            </c:numRef>
          </c:val>
          <c:extLst>
            <c:ext xmlns:c16="http://schemas.microsoft.com/office/drawing/2014/chart" uri="{C3380CC4-5D6E-409C-BE32-E72D297353CC}">
              <c16:uniqueId val="{00000002-806F-4D9A-A13D-6516E0A1E012}"/>
            </c:ext>
          </c:extLst>
        </c:ser>
        <c:dLbls>
          <c:showLegendKey val="0"/>
          <c:showVal val="0"/>
          <c:showCatName val="0"/>
          <c:showSerName val="0"/>
          <c:showPercent val="0"/>
          <c:showBubbleSize val="0"/>
        </c:dLbls>
        <c:gapWidth val="150"/>
        <c:overlap val="100"/>
        <c:axId val="681143808"/>
        <c:axId val="681146160"/>
      </c:barChart>
      <c:catAx>
        <c:axId val="681143808"/>
        <c:scaling>
          <c:orientation val="minMax"/>
        </c:scaling>
        <c:delete val="0"/>
        <c:axPos val="b"/>
        <c:title>
          <c:tx>
            <c:rich>
              <a:bodyPr/>
              <a:lstStyle/>
              <a:p>
                <a:pPr>
                  <a:defRPr/>
                </a:pPr>
                <a:r>
                  <a:rPr lang="en-US"/>
                  <a:t>Year ending 30 June</a:t>
                </a:r>
              </a:p>
            </c:rich>
          </c:tx>
          <c:overlay val="0"/>
        </c:title>
        <c:numFmt formatCode="General" sourceLinked="1"/>
        <c:majorTickMark val="out"/>
        <c:minorTickMark val="none"/>
        <c:tickLblPos val="nextTo"/>
        <c:crossAx val="681146160"/>
        <c:crosses val="autoZero"/>
        <c:auto val="1"/>
        <c:lblAlgn val="ctr"/>
        <c:lblOffset val="100"/>
        <c:tickLblSkip val="2"/>
        <c:tickMarkSkip val="1"/>
        <c:noMultiLvlLbl val="0"/>
      </c:catAx>
      <c:valAx>
        <c:axId val="681146160"/>
        <c:scaling>
          <c:orientation val="minMax"/>
        </c:scaling>
        <c:delete val="0"/>
        <c:axPos val="l"/>
        <c:majorGridlines/>
        <c:numFmt formatCode="#,##0" sourceLinked="0"/>
        <c:majorTickMark val="out"/>
        <c:minorTickMark val="none"/>
        <c:tickLblPos val="nextTo"/>
        <c:spPr>
          <a:ln>
            <a:noFill/>
          </a:ln>
        </c:spPr>
        <c:crossAx val="681143808"/>
        <c:crosses val="autoZero"/>
        <c:crossBetween val="between"/>
      </c:valAx>
    </c:plotArea>
    <c:legend>
      <c:legendPos val="b"/>
      <c:overlay val="0"/>
    </c:legend>
    <c:plotVisOnly val="1"/>
    <c:dispBlanksAs val="gap"/>
    <c:showDLblsOverMax val="0"/>
  </c:chart>
  <c:spPr>
    <a:solidFill>
      <a:schemeClr val="bg1"/>
    </a:solidFill>
    <a:ln>
      <a:noFill/>
    </a:ln>
  </c:spPr>
  <c:txPr>
    <a:bodyPr/>
    <a:lstStyle/>
    <a:p>
      <a:pPr>
        <a:defRPr sz="1800">
          <a:latin typeface="Arial" pitchFamily="34" charset="0"/>
          <a:cs typeface="Arial" pitchFamily="34" charset="0"/>
        </a:defRPr>
      </a:pPr>
      <a:endParaRPr lang="en-US"/>
    </a:p>
  </c:txPr>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653597146510525E-2"/>
          <c:y val="0.10904355687048069"/>
          <c:w val="0.91769825694865048"/>
          <c:h val="0.71867570277741544"/>
        </c:manualLayout>
      </c:layout>
      <c:lineChart>
        <c:grouping val="standard"/>
        <c:varyColors val="0"/>
        <c:ser>
          <c:idx val="0"/>
          <c:order val="0"/>
          <c:tx>
            <c:strRef>
              <c:f>'Data 3.1'!$C$5</c:f>
              <c:strCache>
                <c:ptCount val="1"/>
                <c:pt idx="0">
                  <c:v>Scenario One</c:v>
                </c:pt>
              </c:strCache>
            </c:strRef>
          </c:tx>
          <c:spPr>
            <a:ln w="38100">
              <a:solidFill>
                <a:srgbClr val="0083AC"/>
              </a:solidFill>
            </a:ln>
          </c:spPr>
          <c:marker>
            <c:symbol val="none"/>
          </c:marker>
          <c:cat>
            <c:numRef>
              <c:extLst>
                <c:ext xmlns:c15="http://schemas.microsoft.com/office/drawing/2012/chart" uri="{02D57815-91ED-43cb-92C2-25804820EDAC}">
                  <c15:fullRef>
                    <c15:sqref>'Data 3.1'!$B$6:$B$53</c15:sqref>
                  </c15:fullRef>
                </c:ext>
              </c:extLst>
              <c:f>'Data 3.1'!$B$12:$B$53</c:f>
              <c:numCache>
                <c:formatCode>m/d/yyyy</c:formatCode>
                <c:ptCount val="4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numCache>
            </c:numRef>
          </c:cat>
          <c:val>
            <c:numRef>
              <c:extLst>
                <c:ext xmlns:c15="http://schemas.microsoft.com/office/drawing/2012/chart" uri="{02D57815-91ED-43cb-92C2-25804820EDAC}">
                  <c15:fullRef>
                    <c15:sqref>'Data 3.1'!$C$6:$C$53</c15:sqref>
                  </c15:fullRef>
                </c:ext>
              </c:extLst>
              <c:f>'Data 3.1'!$C$12:$C$53</c:f>
              <c:numCache>
                <c:formatCode>0.0</c:formatCode>
                <c:ptCount val="42"/>
                <c:pt idx="0">
                  <c:v>2.27115277070622</c:v>
                </c:pt>
                <c:pt idx="1">
                  <c:v>2.4484621503380701</c:v>
                </c:pt>
                <c:pt idx="2">
                  <c:v>3.0951496388028801</c:v>
                </c:pt>
                <c:pt idx="3">
                  <c:v>3.45543806646526</c:v>
                </c:pt>
                <c:pt idx="4">
                  <c:v>3.7158853486549899</c:v>
                </c:pt>
                <c:pt idx="5">
                  <c:v>3.4397418373866602</c:v>
                </c:pt>
                <c:pt idx="6">
                  <c:v>3.3153418645995099</c:v>
                </c:pt>
                <c:pt idx="7">
                  <c:v>3.0884721902600498</c:v>
                </c:pt>
                <c:pt idx="8">
                  <c:v>2.9965140343560299</c:v>
                </c:pt>
                <c:pt idx="9">
                  <c:v>3.2323137549258698</c:v>
                </c:pt>
                <c:pt idx="10">
                  <c:v>3.15004573147099</c:v>
                </c:pt>
                <c:pt idx="11">
                  <c:v>3.5848170642526598</c:v>
                </c:pt>
                <c:pt idx="12">
                  <c:v>3.8452429157530301</c:v>
                </c:pt>
                <c:pt idx="13">
                  <c:v>4.3497689918957798</c:v>
                </c:pt>
                <c:pt idx="14">
                  <c:v>5.0797276785043302</c:v>
                </c:pt>
                <c:pt idx="15">
                  <c:v>5.3237816387497503</c:v>
                </c:pt>
                <c:pt idx="16">
                  <c:v>5.8231927134680204</c:v>
                </c:pt>
                <c:pt idx="17">
                  <c:v>5.6186625826540597</c:v>
                </c:pt>
                <c:pt idx="18">
                  <c:v>5.10447803887355</c:v>
                </c:pt>
                <c:pt idx="19">
                  <c:v>4.7604600296338102</c:v>
                </c:pt>
                <c:pt idx="20">
                  <c:v>4.0281707766430097</c:v>
                </c:pt>
                <c:pt idx="21">
                  <c:v>3.6264551864425298</c:v>
                </c:pt>
                <c:pt idx="22">
                  <c:v>3.43525473546701</c:v>
                </c:pt>
                <c:pt idx="23">
                  <c:v>3.285357328071</c:v>
                </c:pt>
                <c:pt idx="24">
                  <c:v>3.4838903703109798</c:v>
                </c:pt>
                <c:pt idx="25">
                  <c:v>3.6093533433693099</c:v>
                </c:pt>
                <c:pt idx="26">
                  <c:v>3.5874165433316998</c:v>
                </c:pt>
                <c:pt idx="27">
                  <c:v>3.3341397411235301</c:v>
                </c:pt>
                <c:pt idx="28">
                  <c:v>2.9950986793287</c:v>
                </c:pt>
                <c:pt idx="29">
                  <c:v>2.7103776281641698</c:v>
                </c:pt>
                <c:pt idx="30">
                  <c:v>2.5456002736114498</c:v>
                </c:pt>
                <c:pt idx="31">
                  <c:v>2.5673310718051701</c:v>
                </c:pt>
                <c:pt idx="32">
                  <c:v>2.5763643994035399</c:v>
                </c:pt>
                <c:pt idx="33">
                  <c:v>2.6131237298877501</c:v>
                </c:pt>
                <c:pt idx="34">
                  <c:v>2.6242889931762599</c:v>
                </c:pt>
                <c:pt idx="35">
                  <c:v>2.6134257745354001</c:v>
                </c:pt>
                <c:pt idx="36">
                  <c:v>2.6038913986102101</c:v>
                </c:pt>
                <c:pt idx="37">
                  <c:v>2.5942035084983202</c:v>
                </c:pt>
                <c:pt idx="38">
                  <c:v>2.6043555772514</c:v>
                </c:pt>
                <c:pt idx="39">
                  <c:v>2.6329885845329302</c:v>
                </c:pt>
                <c:pt idx="40">
                  <c:v>2.6618785100481501</c:v>
                </c:pt>
                <c:pt idx="41">
                  <c:v>2.6836322901543301</c:v>
                </c:pt>
              </c:numCache>
            </c:numRef>
          </c:val>
          <c:smooth val="0"/>
          <c:extLst>
            <c:ext xmlns:c16="http://schemas.microsoft.com/office/drawing/2014/chart" uri="{C3380CC4-5D6E-409C-BE32-E72D297353CC}">
              <c16:uniqueId val="{00000000-51CF-4948-BFF2-8AB34840AE43}"/>
            </c:ext>
          </c:extLst>
        </c:ser>
        <c:ser>
          <c:idx val="1"/>
          <c:order val="1"/>
          <c:tx>
            <c:strRef>
              <c:f>'Data 3.1'!$D$5</c:f>
              <c:strCache>
                <c:ptCount val="1"/>
                <c:pt idx="0">
                  <c:v>Budget 2019</c:v>
                </c:pt>
              </c:strCache>
            </c:strRef>
          </c:tx>
          <c:spPr>
            <a:ln w="38100">
              <a:solidFill>
                <a:srgbClr val="3E403A"/>
              </a:solidFill>
            </a:ln>
          </c:spPr>
          <c:marker>
            <c:symbol val="none"/>
          </c:marker>
          <c:cat>
            <c:numRef>
              <c:extLst>
                <c:ext xmlns:c15="http://schemas.microsoft.com/office/drawing/2012/chart" uri="{02D57815-91ED-43cb-92C2-25804820EDAC}">
                  <c15:fullRef>
                    <c15:sqref>'Data 3.1'!$B$6:$B$53</c15:sqref>
                  </c15:fullRef>
                </c:ext>
              </c:extLst>
              <c:f>'Data 3.1'!$B$12:$B$53</c:f>
              <c:numCache>
                <c:formatCode>m/d/yyyy</c:formatCode>
                <c:ptCount val="4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numCache>
            </c:numRef>
          </c:cat>
          <c:val>
            <c:numRef>
              <c:extLst>
                <c:ext xmlns:c15="http://schemas.microsoft.com/office/drawing/2012/chart" uri="{02D57815-91ED-43cb-92C2-25804820EDAC}">
                  <c15:fullRef>
                    <c15:sqref>'Data 3.1'!$D$6:$D$53</c15:sqref>
                  </c15:fullRef>
                </c:ext>
              </c:extLst>
              <c:f>'Data 3.1'!$D$12:$D$53</c:f>
              <c:numCache>
                <c:formatCode>0.0</c:formatCode>
                <c:ptCount val="42"/>
                <c:pt idx="0">
                  <c:v>2.27115277070622</c:v>
                </c:pt>
                <c:pt idx="1">
                  <c:v>2.4484621503380701</c:v>
                </c:pt>
                <c:pt idx="2">
                  <c:v>3.0951496388028801</c:v>
                </c:pt>
                <c:pt idx="3">
                  <c:v>3.45543806646526</c:v>
                </c:pt>
                <c:pt idx="4">
                  <c:v>3.7158853486549899</c:v>
                </c:pt>
                <c:pt idx="5">
                  <c:v>3.4397418373866602</c:v>
                </c:pt>
                <c:pt idx="6">
                  <c:v>3.3153418645995099</c:v>
                </c:pt>
                <c:pt idx="7">
                  <c:v>3.0884721902600498</c:v>
                </c:pt>
                <c:pt idx="8">
                  <c:v>2.9965140343560299</c:v>
                </c:pt>
                <c:pt idx="9">
                  <c:v>3.2323137549258698</c:v>
                </c:pt>
                <c:pt idx="10">
                  <c:v>3.15004573147099</c:v>
                </c:pt>
                <c:pt idx="11">
                  <c:v>3.5848170642526598</c:v>
                </c:pt>
                <c:pt idx="12">
                  <c:v>3.8452429157530301</c:v>
                </c:pt>
                <c:pt idx="13">
                  <c:v>4.3497689918957798</c:v>
                </c:pt>
                <c:pt idx="14">
                  <c:v>5.0797276785043302</c:v>
                </c:pt>
                <c:pt idx="15">
                  <c:v>5.3237816387497503</c:v>
                </c:pt>
                <c:pt idx="16">
                  <c:v>5.8231927134680204</c:v>
                </c:pt>
                <c:pt idx="17">
                  <c:v>5.6186625826540597</c:v>
                </c:pt>
                <c:pt idx="18">
                  <c:v>5.10447803887355</c:v>
                </c:pt>
                <c:pt idx="19">
                  <c:v>4.7604600296338102</c:v>
                </c:pt>
                <c:pt idx="20">
                  <c:v>4.0281707766430097</c:v>
                </c:pt>
                <c:pt idx="21">
                  <c:v>3.6264551864425298</c:v>
                </c:pt>
                <c:pt idx="22">
                  <c:v>3.43525473546701</c:v>
                </c:pt>
                <c:pt idx="23">
                  <c:v>3.285357328071</c:v>
                </c:pt>
                <c:pt idx="24">
                  <c:v>3.4838903703109798</c:v>
                </c:pt>
                <c:pt idx="25">
                  <c:v>3.6093533433693099</c:v>
                </c:pt>
                <c:pt idx="26">
                  <c:v>3.6023746094392401</c:v>
                </c:pt>
                <c:pt idx="27">
                  <c:v>3.38963842065795</c:v>
                </c:pt>
                <c:pt idx="28">
                  <c:v>3.11117035353909</c:v>
                </c:pt>
                <c:pt idx="29">
                  <c:v>2.9130933311519698</c:v>
                </c:pt>
                <c:pt idx="30">
                  <c:v>2.82433482701212</c:v>
                </c:pt>
                <c:pt idx="31">
                  <c:v>2.8822758395636998</c:v>
                </c:pt>
                <c:pt idx="32">
                  <c:v>2.8952576151135698</c:v>
                </c:pt>
                <c:pt idx="33">
                  <c:v>2.8914236363497299</c:v>
                </c:pt>
                <c:pt idx="34">
                  <c:v>2.8441700605150202</c:v>
                </c:pt>
                <c:pt idx="35">
                  <c:v>2.7824014155687999</c:v>
                </c:pt>
                <c:pt idx="36">
                  <c:v>2.7287554695663001</c:v>
                </c:pt>
                <c:pt idx="37">
                  <c:v>2.68882812204376</c:v>
                </c:pt>
                <c:pt idx="38">
                  <c:v>2.68015546241771</c:v>
                </c:pt>
                <c:pt idx="39">
                  <c:v>2.6968745306773898</c:v>
                </c:pt>
                <c:pt idx="40">
                  <c:v>2.7188141565149802</c:v>
                </c:pt>
                <c:pt idx="41">
                  <c:v>2.7369878658723001</c:v>
                </c:pt>
              </c:numCache>
            </c:numRef>
          </c:val>
          <c:smooth val="0"/>
          <c:extLst>
            <c:ext xmlns:c16="http://schemas.microsoft.com/office/drawing/2014/chart" uri="{C3380CC4-5D6E-409C-BE32-E72D297353CC}">
              <c16:uniqueId val="{00000001-51CF-4948-BFF2-8AB34840AE43}"/>
            </c:ext>
          </c:extLst>
        </c:ser>
        <c:dLbls>
          <c:showLegendKey val="0"/>
          <c:showVal val="0"/>
          <c:showCatName val="0"/>
          <c:showSerName val="0"/>
          <c:showPercent val="0"/>
          <c:showBubbleSize val="0"/>
        </c:dLbls>
        <c:smooth val="0"/>
        <c:axId val="633662896"/>
        <c:axId val="633660936"/>
      </c:lineChart>
      <c:dateAx>
        <c:axId val="633662896"/>
        <c:scaling>
          <c:orientation val="minMax"/>
        </c:scaling>
        <c:delete val="0"/>
        <c:axPos val="b"/>
        <c:title>
          <c:tx>
            <c:rich>
              <a:bodyPr/>
              <a:lstStyle/>
              <a:p>
                <a:pPr>
                  <a:defRPr/>
                </a:pPr>
                <a:r>
                  <a:rPr lang="en-NZ" sz="1800" b="1">
                    <a:latin typeface="Arial" panose="020B0604020202020204" pitchFamily="34" charset="0"/>
                    <a:cs typeface="Arial" panose="020B0604020202020204" pitchFamily="34" charset="0"/>
                  </a:rPr>
                  <a:t>Quarterly</a:t>
                </a:r>
              </a:p>
            </c:rich>
          </c:tx>
          <c:layout>
            <c:manualLayout>
              <c:xMode val="edge"/>
              <c:yMode val="edge"/>
              <c:x val="0.46544688379469806"/>
              <c:y val="0.90017277159396691"/>
            </c:manualLayout>
          </c:layout>
          <c:overlay val="0"/>
        </c:title>
        <c:numFmt formatCode="yyyy" sourceLinked="0"/>
        <c:majorTickMark val="none"/>
        <c:minorTickMark val="none"/>
        <c:tickLblPos val="low"/>
        <c:spPr>
          <a:ln/>
        </c:spPr>
        <c:txPr>
          <a:bodyPr rot="0" vert="horz"/>
          <a:lstStyle/>
          <a:p>
            <a:pPr>
              <a:defRPr sz="1800" b="0" i="0" u="none" strike="noStrike" baseline="0">
                <a:solidFill>
                  <a:srgbClr val="000000"/>
                </a:solidFill>
                <a:latin typeface="Arial"/>
                <a:ea typeface="Arial"/>
                <a:cs typeface="Arial"/>
              </a:defRPr>
            </a:pPr>
            <a:endParaRPr lang="en-US"/>
          </a:p>
        </c:txPr>
        <c:crossAx val="633660936"/>
        <c:crosses val="autoZero"/>
        <c:auto val="1"/>
        <c:lblOffset val="100"/>
        <c:baseTimeUnit val="months"/>
        <c:majorUnit val="2"/>
        <c:majorTimeUnit val="years"/>
      </c:dateAx>
      <c:valAx>
        <c:axId val="633660936"/>
        <c:scaling>
          <c:orientation val="minMax"/>
        </c:scaling>
        <c:delete val="0"/>
        <c:axPos val="l"/>
        <c:majorGridlines>
          <c:spPr>
            <a:ln>
              <a:solidFill>
                <a:schemeClr val="bg1">
                  <a:lumMod val="50000"/>
                </a:schemeClr>
              </a:solidFill>
            </a:ln>
          </c:spPr>
        </c:majorGridlines>
        <c:numFmt formatCode="0%" sourceLinked="0"/>
        <c:majorTickMark val="none"/>
        <c:minorTickMark val="none"/>
        <c:tickLblPos val="low"/>
        <c:spPr>
          <a:ln>
            <a:solidFill>
              <a:sysClr val="windowText" lastClr="000000"/>
            </a:solidFill>
          </a:ln>
        </c:spPr>
        <c:txPr>
          <a:bodyPr rot="0" vert="horz"/>
          <a:lstStyle/>
          <a:p>
            <a:pPr>
              <a:defRPr sz="1800" b="0" i="0" u="none" strike="noStrike" baseline="0">
                <a:solidFill>
                  <a:srgbClr val="000000"/>
                </a:solidFill>
                <a:latin typeface="Arial"/>
                <a:ea typeface="Arial"/>
                <a:cs typeface="Arial"/>
              </a:defRPr>
            </a:pPr>
            <a:endParaRPr lang="en-US"/>
          </a:p>
        </c:txPr>
        <c:crossAx val="633662896"/>
        <c:crossesAt val="43435"/>
        <c:crossBetween val="between"/>
        <c:dispUnits>
          <c:builtInUnit val="hundreds"/>
          <c:dispUnitsLbl/>
        </c:dispUnits>
      </c:valAx>
      <c:spPr>
        <a:noFill/>
        <a:ln w="25400">
          <a:noFill/>
        </a:ln>
      </c:spPr>
    </c:plotArea>
    <c:legend>
      <c:legendPos val="r"/>
      <c:layout>
        <c:manualLayout>
          <c:xMode val="edge"/>
          <c:yMode val="edge"/>
          <c:x val="8.8526011171680463E-2"/>
          <c:y val="0.94318181065954398"/>
          <c:w val="0.82062922134733163"/>
          <c:h val="5.6818236303139272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653597146510525E-2"/>
          <c:y val="0.10904355687048069"/>
          <c:w val="0.91769825694865048"/>
          <c:h val="0.71867570277741544"/>
        </c:manualLayout>
      </c:layout>
      <c:areaChart>
        <c:grouping val="standard"/>
        <c:varyColors val="0"/>
        <c:ser>
          <c:idx val="2"/>
          <c:order val="2"/>
          <c:tx>
            <c:strRef>
              <c:f>'Data 3.2'!$E$5</c:f>
              <c:strCache>
                <c:ptCount val="1"/>
              </c:strCache>
            </c:strRef>
          </c:tx>
          <c:spPr>
            <a:ln w="28575">
              <a:noFill/>
            </a:ln>
          </c:spPr>
          <c:errBars>
            <c:errDir val="y"/>
            <c:errBarType val="both"/>
            <c:errValType val="fixedVal"/>
            <c:noEndCap val="1"/>
            <c:val val="0"/>
          </c:errBars>
          <c:cat>
            <c:numRef>
              <c:f>'Data 3.2'!$B$6:$B$53</c:f>
              <c:numCache>
                <c:formatCode>m/d/yyyy</c:formatCode>
                <c:ptCount val="48"/>
                <c:pt idx="0">
                  <c:v>40787</c:v>
                </c:pt>
                <c:pt idx="1">
                  <c:v>40878</c:v>
                </c:pt>
                <c:pt idx="2">
                  <c:v>40969</c:v>
                </c:pt>
                <c:pt idx="3">
                  <c:v>41061</c:v>
                </c:pt>
                <c:pt idx="4">
                  <c:v>41153</c:v>
                </c:pt>
                <c:pt idx="5">
                  <c:v>41244</c:v>
                </c:pt>
                <c:pt idx="6">
                  <c:v>41334</c:v>
                </c:pt>
                <c:pt idx="7">
                  <c:v>41426</c:v>
                </c:pt>
                <c:pt idx="8">
                  <c:v>41518</c:v>
                </c:pt>
                <c:pt idx="9">
                  <c:v>41609</c:v>
                </c:pt>
                <c:pt idx="10">
                  <c:v>41699</c:v>
                </c:pt>
                <c:pt idx="11">
                  <c:v>41791</c:v>
                </c:pt>
                <c:pt idx="12">
                  <c:v>41883</c:v>
                </c:pt>
                <c:pt idx="13">
                  <c:v>41974</c:v>
                </c:pt>
                <c:pt idx="14">
                  <c:v>42064</c:v>
                </c:pt>
                <c:pt idx="15">
                  <c:v>42156</c:v>
                </c:pt>
                <c:pt idx="16">
                  <c:v>42248</c:v>
                </c:pt>
                <c:pt idx="17">
                  <c:v>42339</c:v>
                </c:pt>
                <c:pt idx="18">
                  <c:v>42430</c:v>
                </c:pt>
                <c:pt idx="19">
                  <c:v>42522</c:v>
                </c:pt>
                <c:pt idx="20">
                  <c:v>42614</c:v>
                </c:pt>
                <c:pt idx="21">
                  <c:v>42705</c:v>
                </c:pt>
                <c:pt idx="22">
                  <c:v>42795</c:v>
                </c:pt>
                <c:pt idx="23">
                  <c:v>42887</c:v>
                </c:pt>
                <c:pt idx="24">
                  <c:v>42979</c:v>
                </c:pt>
                <c:pt idx="25">
                  <c:v>43070</c:v>
                </c:pt>
                <c:pt idx="26">
                  <c:v>43160</c:v>
                </c:pt>
                <c:pt idx="27">
                  <c:v>43252</c:v>
                </c:pt>
                <c:pt idx="28">
                  <c:v>43344</c:v>
                </c:pt>
                <c:pt idx="29">
                  <c:v>43435</c:v>
                </c:pt>
                <c:pt idx="30">
                  <c:v>43525</c:v>
                </c:pt>
                <c:pt idx="31">
                  <c:v>43617</c:v>
                </c:pt>
                <c:pt idx="32">
                  <c:v>43709</c:v>
                </c:pt>
                <c:pt idx="33">
                  <c:v>43800</c:v>
                </c:pt>
                <c:pt idx="34">
                  <c:v>43891</c:v>
                </c:pt>
                <c:pt idx="35">
                  <c:v>43983</c:v>
                </c:pt>
                <c:pt idx="36">
                  <c:v>44075</c:v>
                </c:pt>
                <c:pt idx="37">
                  <c:v>44166</c:v>
                </c:pt>
                <c:pt idx="38">
                  <c:v>44256</c:v>
                </c:pt>
                <c:pt idx="39">
                  <c:v>44348</c:v>
                </c:pt>
                <c:pt idx="40">
                  <c:v>44440</c:v>
                </c:pt>
                <c:pt idx="41">
                  <c:v>44531</c:v>
                </c:pt>
                <c:pt idx="42">
                  <c:v>44621</c:v>
                </c:pt>
                <c:pt idx="43">
                  <c:v>44713</c:v>
                </c:pt>
                <c:pt idx="44">
                  <c:v>44805</c:v>
                </c:pt>
                <c:pt idx="45">
                  <c:v>44896</c:v>
                </c:pt>
                <c:pt idx="46">
                  <c:v>44986</c:v>
                </c:pt>
                <c:pt idx="47">
                  <c:v>45078</c:v>
                </c:pt>
              </c:numCache>
            </c:numRef>
          </c:cat>
          <c:val>
            <c:numRef>
              <c:f>'Data 3.2'!$E$6:$E$53</c:f>
              <c:numCache>
                <c:formatCode>0.0</c:formatCode>
                <c:ptCount val="48"/>
                <c:pt idx="30">
                  <c:v>0</c:v>
                </c:pt>
              </c:numCache>
            </c:numRef>
          </c:val>
          <c:extLst>
            <c:ext xmlns:c16="http://schemas.microsoft.com/office/drawing/2014/chart" uri="{C3380CC4-5D6E-409C-BE32-E72D297353CC}">
              <c16:uniqueId val="{00000000-5C06-4805-834D-378ACAB6E802}"/>
            </c:ext>
          </c:extLst>
        </c:ser>
        <c:dLbls>
          <c:showLegendKey val="0"/>
          <c:showVal val="0"/>
          <c:showCatName val="0"/>
          <c:showSerName val="0"/>
          <c:showPercent val="0"/>
          <c:showBubbleSize val="0"/>
        </c:dLbls>
        <c:axId val="633662896"/>
        <c:axId val="633660936"/>
      </c:areaChart>
      <c:lineChart>
        <c:grouping val="standard"/>
        <c:varyColors val="0"/>
        <c:ser>
          <c:idx val="0"/>
          <c:order val="0"/>
          <c:tx>
            <c:strRef>
              <c:f>'Data 3.2'!$C$5</c:f>
              <c:strCache>
                <c:ptCount val="1"/>
                <c:pt idx="0">
                  <c:v>Scenario One</c:v>
                </c:pt>
              </c:strCache>
            </c:strRef>
          </c:tx>
          <c:spPr>
            <a:ln w="38100">
              <a:solidFill>
                <a:srgbClr val="0083AC"/>
              </a:solidFill>
            </a:ln>
          </c:spPr>
          <c:marker>
            <c:symbol val="none"/>
          </c:marker>
          <c:cat>
            <c:numRef>
              <c:f>'Data 3.2'!$B$6:$B$53</c:f>
              <c:numCache>
                <c:formatCode>m/d/yyyy</c:formatCode>
                <c:ptCount val="48"/>
                <c:pt idx="0">
                  <c:v>40787</c:v>
                </c:pt>
                <c:pt idx="1">
                  <c:v>40878</c:v>
                </c:pt>
                <c:pt idx="2">
                  <c:v>40969</c:v>
                </c:pt>
                <c:pt idx="3">
                  <c:v>41061</c:v>
                </c:pt>
                <c:pt idx="4">
                  <c:v>41153</c:v>
                </c:pt>
                <c:pt idx="5">
                  <c:v>41244</c:v>
                </c:pt>
                <c:pt idx="6">
                  <c:v>41334</c:v>
                </c:pt>
                <c:pt idx="7">
                  <c:v>41426</c:v>
                </c:pt>
                <c:pt idx="8">
                  <c:v>41518</c:v>
                </c:pt>
                <c:pt idx="9">
                  <c:v>41609</c:v>
                </c:pt>
                <c:pt idx="10">
                  <c:v>41699</c:v>
                </c:pt>
                <c:pt idx="11">
                  <c:v>41791</c:v>
                </c:pt>
                <c:pt idx="12">
                  <c:v>41883</c:v>
                </c:pt>
                <c:pt idx="13">
                  <c:v>41974</c:v>
                </c:pt>
                <c:pt idx="14">
                  <c:v>42064</c:v>
                </c:pt>
                <c:pt idx="15">
                  <c:v>42156</c:v>
                </c:pt>
                <c:pt idx="16">
                  <c:v>42248</c:v>
                </c:pt>
                <c:pt idx="17">
                  <c:v>42339</c:v>
                </c:pt>
                <c:pt idx="18">
                  <c:v>42430</c:v>
                </c:pt>
                <c:pt idx="19">
                  <c:v>42522</c:v>
                </c:pt>
                <c:pt idx="20">
                  <c:v>42614</c:v>
                </c:pt>
                <c:pt idx="21">
                  <c:v>42705</c:v>
                </c:pt>
                <c:pt idx="22">
                  <c:v>42795</c:v>
                </c:pt>
                <c:pt idx="23">
                  <c:v>42887</c:v>
                </c:pt>
                <c:pt idx="24">
                  <c:v>42979</c:v>
                </c:pt>
                <c:pt idx="25">
                  <c:v>43070</c:v>
                </c:pt>
                <c:pt idx="26">
                  <c:v>43160</c:v>
                </c:pt>
                <c:pt idx="27">
                  <c:v>43252</c:v>
                </c:pt>
                <c:pt idx="28">
                  <c:v>43344</c:v>
                </c:pt>
                <c:pt idx="29">
                  <c:v>43435</c:v>
                </c:pt>
                <c:pt idx="30">
                  <c:v>43525</c:v>
                </c:pt>
                <c:pt idx="31">
                  <c:v>43617</c:v>
                </c:pt>
                <c:pt idx="32">
                  <c:v>43709</c:v>
                </c:pt>
                <c:pt idx="33">
                  <c:v>43800</c:v>
                </c:pt>
                <c:pt idx="34">
                  <c:v>43891</c:v>
                </c:pt>
                <c:pt idx="35">
                  <c:v>43983</c:v>
                </c:pt>
                <c:pt idx="36">
                  <c:v>44075</c:v>
                </c:pt>
                <c:pt idx="37">
                  <c:v>44166</c:v>
                </c:pt>
                <c:pt idx="38">
                  <c:v>44256</c:v>
                </c:pt>
                <c:pt idx="39">
                  <c:v>44348</c:v>
                </c:pt>
                <c:pt idx="40">
                  <c:v>44440</c:v>
                </c:pt>
                <c:pt idx="41">
                  <c:v>44531</c:v>
                </c:pt>
                <c:pt idx="42">
                  <c:v>44621</c:v>
                </c:pt>
                <c:pt idx="43">
                  <c:v>44713</c:v>
                </c:pt>
                <c:pt idx="44">
                  <c:v>44805</c:v>
                </c:pt>
                <c:pt idx="45">
                  <c:v>44896</c:v>
                </c:pt>
                <c:pt idx="46">
                  <c:v>44986</c:v>
                </c:pt>
                <c:pt idx="47">
                  <c:v>45078</c:v>
                </c:pt>
              </c:numCache>
            </c:numRef>
          </c:cat>
          <c:val>
            <c:numRef>
              <c:f>'Data 3.2'!$C$6:$C$53</c:f>
              <c:numCache>
                <c:formatCode>0.0</c:formatCode>
                <c:ptCount val="48"/>
                <c:pt idx="0">
                  <c:v>4.9504502466174802</c:v>
                </c:pt>
                <c:pt idx="1">
                  <c:v>4.8476846175610602</c:v>
                </c:pt>
                <c:pt idx="2">
                  <c:v>4.8392728059520804</c:v>
                </c:pt>
                <c:pt idx="3">
                  <c:v>4.5291325115038399</c:v>
                </c:pt>
                <c:pt idx="4">
                  <c:v>3.3214044467439798</c:v>
                </c:pt>
                <c:pt idx="5">
                  <c:v>2.24691439852666</c:v>
                </c:pt>
                <c:pt idx="6">
                  <c:v>1.9981425716939201</c:v>
                </c:pt>
                <c:pt idx="7">
                  <c:v>1.69066855086881</c:v>
                </c:pt>
                <c:pt idx="8">
                  <c:v>3.1052070292576701</c:v>
                </c:pt>
                <c:pt idx="9">
                  <c:v>5.5132912593937</c:v>
                </c:pt>
                <c:pt idx="10">
                  <c:v>6.9029421773399902</c:v>
                </c:pt>
                <c:pt idx="11">
                  <c:v>8.1784063741377508</c:v>
                </c:pt>
                <c:pt idx="12">
                  <c:v>7.63467600858041</c:v>
                </c:pt>
                <c:pt idx="13">
                  <c:v>5.5043093612315399</c:v>
                </c:pt>
                <c:pt idx="14">
                  <c:v>4.1123762738257401</c:v>
                </c:pt>
                <c:pt idx="15">
                  <c:v>3.4532009296429398</c:v>
                </c:pt>
                <c:pt idx="16">
                  <c:v>3.5367504512333601</c:v>
                </c:pt>
                <c:pt idx="17">
                  <c:v>4.1802020638967701</c:v>
                </c:pt>
                <c:pt idx="18">
                  <c:v>4.9733709596783804</c:v>
                </c:pt>
                <c:pt idx="19">
                  <c:v>5.0575520173840403</c:v>
                </c:pt>
                <c:pt idx="20">
                  <c:v>5.18705938848065</c:v>
                </c:pt>
                <c:pt idx="21">
                  <c:v>5.9975485988285904</c:v>
                </c:pt>
                <c:pt idx="22">
                  <c:v>6.1716246959451402</c:v>
                </c:pt>
                <c:pt idx="23">
                  <c:v>6.2736193838353902</c:v>
                </c:pt>
                <c:pt idx="24">
                  <c:v>6.5755400651415803</c:v>
                </c:pt>
                <c:pt idx="25">
                  <c:v>6.2495527155346204</c:v>
                </c:pt>
                <c:pt idx="26">
                  <c:v>5.65902738131427</c:v>
                </c:pt>
                <c:pt idx="27">
                  <c:v>5.6603497475671203</c:v>
                </c:pt>
                <c:pt idx="28">
                  <c:v>4.9365917574684097</c:v>
                </c:pt>
                <c:pt idx="29">
                  <c:v>3.9424566528291201</c:v>
                </c:pt>
                <c:pt idx="30">
                  <c:v>4.0537609544633897</c:v>
                </c:pt>
                <c:pt idx="31">
                  <c:v>3.7744903383033002</c:v>
                </c:pt>
                <c:pt idx="32">
                  <c:v>3.99629497999363</c:v>
                </c:pt>
                <c:pt idx="33">
                  <c:v>4.7957644975210796</c:v>
                </c:pt>
                <c:pt idx="34">
                  <c:v>4.7765589798730499</c:v>
                </c:pt>
                <c:pt idx="35">
                  <c:v>4.83072492538159</c:v>
                </c:pt>
                <c:pt idx="36">
                  <c:v>4.8355169893499799</c:v>
                </c:pt>
                <c:pt idx="37">
                  <c:v>4.6948161129290504</c:v>
                </c:pt>
                <c:pt idx="38">
                  <c:v>4.8470974444698696</c:v>
                </c:pt>
                <c:pt idx="39">
                  <c:v>5.0224430014216503</c:v>
                </c:pt>
                <c:pt idx="40">
                  <c:v>5.1198047278465797</c:v>
                </c:pt>
                <c:pt idx="41">
                  <c:v>5.1224572576279401</c:v>
                </c:pt>
                <c:pt idx="42">
                  <c:v>5.0344614228991302</c:v>
                </c:pt>
                <c:pt idx="43">
                  <c:v>4.9152132971268898</c:v>
                </c:pt>
                <c:pt idx="44">
                  <c:v>4.814300510272</c:v>
                </c:pt>
                <c:pt idx="45">
                  <c:v>4.7428750163137403</c:v>
                </c:pt>
                <c:pt idx="46">
                  <c:v>4.69526182037791</c:v>
                </c:pt>
                <c:pt idx="47">
                  <c:v>4.6611432935002002</c:v>
                </c:pt>
              </c:numCache>
            </c:numRef>
          </c:val>
          <c:smooth val="0"/>
          <c:extLst>
            <c:ext xmlns:c16="http://schemas.microsoft.com/office/drawing/2014/chart" uri="{C3380CC4-5D6E-409C-BE32-E72D297353CC}">
              <c16:uniqueId val="{00000001-5C06-4805-834D-378ACAB6E802}"/>
            </c:ext>
          </c:extLst>
        </c:ser>
        <c:ser>
          <c:idx val="1"/>
          <c:order val="1"/>
          <c:tx>
            <c:strRef>
              <c:f>'Data 3.2'!$D$5</c:f>
              <c:strCache>
                <c:ptCount val="1"/>
                <c:pt idx="0">
                  <c:v>Budget 2019</c:v>
                </c:pt>
              </c:strCache>
            </c:strRef>
          </c:tx>
          <c:spPr>
            <a:ln w="38100">
              <a:solidFill>
                <a:srgbClr val="3E403A"/>
              </a:solidFill>
            </a:ln>
          </c:spPr>
          <c:marker>
            <c:symbol val="none"/>
          </c:marker>
          <c:cat>
            <c:numRef>
              <c:f>'Data 3.2'!$B$6:$B$53</c:f>
              <c:numCache>
                <c:formatCode>m/d/yyyy</c:formatCode>
                <c:ptCount val="48"/>
                <c:pt idx="0">
                  <c:v>40787</c:v>
                </c:pt>
                <c:pt idx="1">
                  <c:v>40878</c:v>
                </c:pt>
                <c:pt idx="2">
                  <c:v>40969</c:v>
                </c:pt>
                <c:pt idx="3">
                  <c:v>41061</c:v>
                </c:pt>
                <c:pt idx="4">
                  <c:v>41153</c:v>
                </c:pt>
                <c:pt idx="5">
                  <c:v>41244</c:v>
                </c:pt>
                <c:pt idx="6">
                  <c:v>41334</c:v>
                </c:pt>
                <c:pt idx="7">
                  <c:v>41426</c:v>
                </c:pt>
                <c:pt idx="8">
                  <c:v>41518</c:v>
                </c:pt>
                <c:pt idx="9">
                  <c:v>41609</c:v>
                </c:pt>
                <c:pt idx="10">
                  <c:v>41699</c:v>
                </c:pt>
                <c:pt idx="11">
                  <c:v>41791</c:v>
                </c:pt>
                <c:pt idx="12">
                  <c:v>41883</c:v>
                </c:pt>
                <c:pt idx="13">
                  <c:v>41974</c:v>
                </c:pt>
                <c:pt idx="14">
                  <c:v>42064</c:v>
                </c:pt>
                <c:pt idx="15">
                  <c:v>42156</c:v>
                </c:pt>
                <c:pt idx="16">
                  <c:v>42248</c:v>
                </c:pt>
                <c:pt idx="17">
                  <c:v>42339</c:v>
                </c:pt>
                <c:pt idx="18">
                  <c:v>42430</c:v>
                </c:pt>
                <c:pt idx="19">
                  <c:v>42522</c:v>
                </c:pt>
                <c:pt idx="20">
                  <c:v>42614</c:v>
                </c:pt>
                <c:pt idx="21">
                  <c:v>42705</c:v>
                </c:pt>
                <c:pt idx="22">
                  <c:v>42795</c:v>
                </c:pt>
                <c:pt idx="23">
                  <c:v>42887</c:v>
                </c:pt>
                <c:pt idx="24">
                  <c:v>42979</c:v>
                </c:pt>
                <c:pt idx="25">
                  <c:v>43070</c:v>
                </c:pt>
                <c:pt idx="26">
                  <c:v>43160</c:v>
                </c:pt>
                <c:pt idx="27">
                  <c:v>43252</c:v>
                </c:pt>
                <c:pt idx="28">
                  <c:v>43344</c:v>
                </c:pt>
                <c:pt idx="29">
                  <c:v>43435</c:v>
                </c:pt>
                <c:pt idx="30">
                  <c:v>43525</c:v>
                </c:pt>
                <c:pt idx="31">
                  <c:v>43617</c:v>
                </c:pt>
                <c:pt idx="32">
                  <c:v>43709</c:v>
                </c:pt>
                <c:pt idx="33">
                  <c:v>43800</c:v>
                </c:pt>
                <c:pt idx="34">
                  <c:v>43891</c:v>
                </c:pt>
                <c:pt idx="35">
                  <c:v>43983</c:v>
                </c:pt>
                <c:pt idx="36">
                  <c:v>44075</c:v>
                </c:pt>
                <c:pt idx="37">
                  <c:v>44166</c:v>
                </c:pt>
                <c:pt idx="38">
                  <c:v>44256</c:v>
                </c:pt>
                <c:pt idx="39">
                  <c:v>44348</c:v>
                </c:pt>
                <c:pt idx="40">
                  <c:v>44440</c:v>
                </c:pt>
                <c:pt idx="41">
                  <c:v>44531</c:v>
                </c:pt>
                <c:pt idx="42">
                  <c:v>44621</c:v>
                </c:pt>
                <c:pt idx="43">
                  <c:v>44713</c:v>
                </c:pt>
                <c:pt idx="44">
                  <c:v>44805</c:v>
                </c:pt>
                <c:pt idx="45">
                  <c:v>44896</c:v>
                </c:pt>
                <c:pt idx="46">
                  <c:v>44986</c:v>
                </c:pt>
                <c:pt idx="47">
                  <c:v>45078</c:v>
                </c:pt>
              </c:numCache>
            </c:numRef>
          </c:cat>
          <c:val>
            <c:numRef>
              <c:f>'Data 3.2'!$D$6:$D$53</c:f>
              <c:numCache>
                <c:formatCode>0.0</c:formatCode>
                <c:ptCount val="48"/>
                <c:pt idx="0">
                  <c:v>4.9504502466174802</c:v>
                </c:pt>
                <c:pt idx="1">
                  <c:v>4.8476846175610602</c:v>
                </c:pt>
                <c:pt idx="2">
                  <c:v>4.8392728059520804</c:v>
                </c:pt>
                <c:pt idx="3">
                  <c:v>4.5291325115038399</c:v>
                </c:pt>
                <c:pt idx="4">
                  <c:v>3.3214044467439798</c:v>
                </c:pt>
                <c:pt idx="5">
                  <c:v>2.24691439852666</c:v>
                </c:pt>
                <c:pt idx="6">
                  <c:v>1.9981425716939201</c:v>
                </c:pt>
                <c:pt idx="7">
                  <c:v>1.69066855086881</c:v>
                </c:pt>
                <c:pt idx="8">
                  <c:v>3.1052070292576701</c:v>
                </c:pt>
                <c:pt idx="9">
                  <c:v>5.5132912593937</c:v>
                </c:pt>
                <c:pt idx="10">
                  <c:v>6.9029421773399902</c:v>
                </c:pt>
                <c:pt idx="11">
                  <c:v>8.1784063741377508</c:v>
                </c:pt>
                <c:pt idx="12">
                  <c:v>7.63467600858041</c:v>
                </c:pt>
                <c:pt idx="13">
                  <c:v>5.5043093612315399</c:v>
                </c:pt>
                <c:pt idx="14">
                  <c:v>4.1123762738257401</c:v>
                </c:pt>
                <c:pt idx="15">
                  <c:v>3.4532009296429398</c:v>
                </c:pt>
                <c:pt idx="16">
                  <c:v>3.5367504512333601</c:v>
                </c:pt>
                <c:pt idx="17">
                  <c:v>4.1802020638967701</c:v>
                </c:pt>
                <c:pt idx="18">
                  <c:v>4.9733709596783804</c:v>
                </c:pt>
                <c:pt idx="19">
                  <c:v>5.0575520173840403</c:v>
                </c:pt>
                <c:pt idx="20">
                  <c:v>5.18705938848065</c:v>
                </c:pt>
                <c:pt idx="21">
                  <c:v>5.9975485988285904</c:v>
                </c:pt>
                <c:pt idx="22">
                  <c:v>6.1716246959451402</c:v>
                </c:pt>
                <c:pt idx="23">
                  <c:v>6.2736193838353902</c:v>
                </c:pt>
                <c:pt idx="24">
                  <c:v>6.5755400651415803</c:v>
                </c:pt>
                <c:pt idx="25">
                  <c:v>6.2495527155346204</c:v>
                </c:pt>
                <c:pt idx="26">
                  <c:v>5.65902738131427</c:v>
                </c:pt>
                <c:pt idx="27">
                  <c:v>5.6603497475671203</c:v>
                </c:pt>
                <c:pt idx="28">
                  <c:v>4.9365917574684097</c:v>
                </c:pt>
                <c:pt idx="29">
                  <c:v>3.9424566528291201</c:v>
                </c:pt>
                <c:pt idx="30">
                  <c:v>4.0537609544633897</c:v>
                </c:pt>
                <c:pt idx="31">
                  <c:v>3.7744903383033002</c:v>
                </c:pt>
                <c:pt idx="32">
                  <c:v>4.0845299714349297</c:v>
                </c:pt>
                <c:pt idx="33">
                  <c:v>5.0755901479214698</c:v>
                </c:pt>
                <c:pt idx="34">
                  <c:v>5.3564325133983202</c:v>
                </c:pt>
                <c:pt idx="35">
                  <c:v>5.7535872400920898</c:v>
                </c:pt>
                <c:pt idx="36">
                  <c:v>5.9124459779895799</c:v>
                </c:pt>
                <c:pt idx="37">
                  <c:v>5.70709599543357</c:v>
                </c:pt>
                <c:pt idx="38">
                  <c:v>5.57564115515276</c:v>
                </c:pt>
                <c:pt idx="39">
                  <c:v>5.3797314243405596</c:v>
                </c:pt>
                <c:pt idx="40">
                  <c:v>5.2112419231707001</c:v>
                </c:pt>
                <c:pt idx="41">
                  <c:v>5.0695585587168397</c:v>
                </c:pt>
                <c:pt idx="42">
                  <c:v>4.9517123228765803</c:v>
                </c:pt>
                <c:pt idx="43">
                  <c:v>4.8504029287935904</c:v>
                </c:pt>
                <c:pt idx="44">
                  <c:v>4.7659723675490504</c:v>
                </c:pt>
                <c:pt idx="45">
                  <c:v>4.7102490745118901</c:v>
                </c:pt>
                <c:pt idx="46">
                  <c:v>4.6819533836726501</c:v>
                </c:pt>
                <c:pt idx="47">
                  <c:v>4.6710018445673196</c:v>
                </c:pt>
              </c:numCache>
            </c:numRef>
          </c:val>
          <c:smooth val="0"/>
          <c:extLst>
            <c:ext xmlns:c16="http://schemas.microsoft.com/office/drawing/2014/chart" uri="{C3380CC4-5D6E-409C-BE32-E72D297353CC}">
              <c16:uniqueId val="{00000002-5C06-4805-834D-378ACAB6E802}"/>
            </c:ext>
          </c:extLst>
        </c:ser>
        <c:dLbls>
          <c:showLegendKey val="0"/>
          <c:showVal val="0"/>
          <c:showCatName val="0"/>
          <c:showSerName val="0"/>
          <c:showPercent val="0"/>
          <c:showBubbleSize val="0"/>
        </c:dLbls>
        <c:marker val="1"/>
        <c:smooth val="0"/>
        <c:axId val="633662896"/>
        <c:axId val="633660936"/>
      </c:lineChart>
      <c:dateAx>
        <c:axId val="633662896"/>
        <c:scaling>
          <c:orientation val="minMax"/>
          <c:min val="41334"/>
        </c:scaling>
        <c:delete val="0"/>
        <c:axPos val="b"/>
        <c:title>
          <c:tx>
            <c:rich>
              <a:bodyPr/>
              <a:lstStyle/>
              <a:p>
                <a:pPr>
                  <a:defRPr/>
                </a:pPr>
                <a:r>
                  <a:rPr lang="en-NZ" sz="1800" b="1">
                    <a:latin typeface="Arial" panose="020B0604020202020204" pitchFamily="34" charset="0"/>
                    <a:cs typeface="Arial" panose="020B0604020202020204" pitchFamily="34" charset="0"/>
                  </a:rPr>
                  <a:t>Quarterly</a:t>
                </a:r>
              </a:p>
            </c:rich>
          </c:tx>
          <c:layout>
            <c:manualLayout>
              <c:xMode val="edge"/>
              <c:yMode val="edge"/>
              <c:x val="0.46544688067837675"/>
              <c:y val="0.88757426581519827"/>
            </c:manualLayout>
          </c:layout>
          <c:overlay val="0"/>
        </c:title>
        <c:numFmt formatCode="yyyy" sourceLinked="0"/>
        <c:majorTickMark val="none"/>
        <c:minorTickMark val="none"/>
        <c:tickLblPos val="low"/>
        <c:spPr>
          <a:ln/>
        </c:spPr>
        <c:txPr>
          <a:bodyPr rot="0" vert="horz"/>
          <a:lstStyle/>
          <a:p>
            <a:pPr>
              <a:defRPr sz="1800" b="0" i="0" u="none" strike="noStrike" baseline="0">
                <a:solidFill>
                  <a:srgbClr val="000000"/>
                </a:solidFill>
                <a:latin typeface="Arial"/>
                <a:ea typeface="Arial"/>
                <a:cs typeface="Arial"/>
              </a:defRPr>
            </a:pPr>
            <a:endParaRPr lang="en-US"/>
          </a:p>
        </c:txPr>
        <c:crossAx val="633660936"/>
        <c:crosses val="autoZero"/>
        <c:auto val="1"/>
        <c:lblOffset val="100"/>
        <c:baseTimeUnit val="months"/>
        <c:majorUnit val="2"/>
        <c:majorTimeUnit val="years"/>
      </c:dateAx>
      <c:valAx>
        <c:axId val="633660936"/>
        <c:scaling>
          <c:orientation val="minMax"/>
        </c:scaling>
        <c:delete val="0"/>
        <c:axPos val="l"/>
        <c:majorGridlines>
          <c:spPr>
            <a:ln>
              <a:solidFill>
                <a:schemeClr val="bg1">
                  <a:lumMod val="50000"/>
                </a:schemeClr>
              </a:solidFill>
            </a:ln>
          </c:spPr>
        </c:majorGridlines>
        <c:numFmt formatCode="0%" sourceLinked="0"/>
        <c:majorTickMark val="none"/>
        <c:minorTickMark val="none"/>
        <c:tickLblPos val="low"/>
        <c:spPr>
          <a:ln>
            <a:solidFill>
              <a:sysClr val="windowText" lastClr="000000"/>
            </a:solidFill>
          </a:ln>
        </c:spPr>
        <c:txPr>
          <a:bodyPr rot="0" vert="horz"/>
          <a:lstStyle/>
          <a:p>
            <a:pPr>
              <a:defRPr sz="1800" b="0" i="0" u="none" strike="noStrike" baseline="0">
                <a:solidFill>
                  <a:srgbClr val="000000"/>
                </a:solidFill>
                <a:latin typeface="Arial"/>
                <a:ea typeface="Arial"/>
                <a:cs typeface="Arial"/>
              </a:defRPr>
            </a:pPr>
            <a:endParaRPr lang="en-US"/>
          </a:p>
        </c:txPr>
        <c:crossAx val="633662896"/>
        <c:crossesAt val="43435"/>
        <c:crossBetween val="between"/>
        <c:dispUnits>
          <c:builtInUnit val="hundreds"/>
          <c:dispUnitsLbl/>
        </c:dispUnits>
      </c:valAx>
      <c:spPr>
        <a:noFill/>
        <a:ln w="25400">
          <a:noFill/>
        </a:ln>
      </c:spPr>
    </c:plotArea>
    <c:legend>
      <c:legendPos val="r"/>
      <c:legendEntry>
        <c:idx val="0"/>
        <c:delete val="1"/>
      </c:legendEntry>
      <c:layout>
        <c:manualLayout>
          <c:xMode val="edge"/>
          <c:yMode val="edge"/>
          <c:x val="8.8526011171680463E-2"/>
          <c:y val="0.9221843883687767"/>
          <c:w val="0.88623600511474532"/>
          <c:h val="5.4718498770330873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653597146510525E-2"/>
          <c:y val="0.10904355687048069"/>
          <c:w val="0.91769825694865048"/>
          <c:h val="0.51920061173455678"/>
        </c:manualLayout>
      </c:layout>
      <c:lineChart>
        <c:grouping val="standard"/>
        <c:varyColors val="0"/>
        <c:ser>
          <c:idx val="0"/>
          <c:order val="0"/>
          <c:tx>
            <c:strRef>
              <c:f>'Data 3.3'!$C$4:$C$5</c:f>
              <c:strCache>
                <c:ptCount val="2"/>
                <c:pt idx="0">
                  <c:v>90-day interest rates</c:v>
                </c:pt>
                <c:pt idx="1">
                  <c:v>main forecasts</c:v>
                </c:pt>
              </c:strCache>
            </c:strRef>
          </c:tx>
          <c:spPr>
            <a:ln w="28575">
              <a:solidFill>
                <a:srgbClr val="99CCFF"/>
              </a:solidFill>
            </a:ln>
          </c:spPr>
          <c:marker>
            <c:symbol val="none"/>
          </c:marker>
          <c:cat>
            <c:numRef>
              <c:extLst>
                <c:ext xmlns:c15="http://schemas.microsoft.com/office/drawing/2012/chart" uri="{02D57815-91ED-43cb-92C2-25804820EDAC}">
                  <c15:fullRef>
                    <c15:sqref>'Data 3.3'!$B$6:$B$57</c15:sqref>
                  </c15:fullRef>
                </c:ext>
              </c:extLst>
              <c:f>'Data 3.3'!$B$24:$B$57</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extLst>
                <c:ext xmlns:c15="http://schemas.microsoft.com/office/drawing/2012/chart" uri="{02D57815-91ED-43cb-92C2-25804820EDAC}">
                  <c15:fullRef>
                    <c15:sqref>'Data 3.3'!$C$6:$C$57</c15:sqref>
                  </c15:fullRef>
                </c:ext>
              </c:extLst>
              <c:f>'Data 3.3'!$C$24:$C$57</c:f>
              <c:numCache>
                <c:formatCode>0.0</c:formatCode>
                <c:ptCount val="34"/>
                <c:pt idx="0">
                  <c:v>3.6443165869218501</c:v>
                </c:pt>
                <c:pt idx="1">
                  <c:v>3.4970258980785198</c:v>
                </c:pt>
                <c:pt idx="2">
                  <c:v>2.9772793148880101</c:v>
                </c:pt>
                <c:pt idx="3">
                  <c:v>2.8444444444444401</c:v>
                </c:pt>
                <c:pt idx="4">
                  <c:v>2.5926583124477798</c:v>
                </c:pt>
                <c:pt idx="5">
                  <c:v>2.3619523809523799</c:v>
                </c:pt>
                <c:pt idx="6">
                  <c:v>2.2781517033690899</c:v>
                </c:pt>
                <c:pt idx="7">
                  <c:v>2.0845909090908998</c:v>
                </c:pt>
                <c:pt idx="8">
                  <c:v>1.9929809305873301</c:v>
                </c:pt>
                <c:pt idx="9">
                  <c:v>1.96634839443023</c:v>
                </c:pt>
                <c:pt idx="10">
                  <c:v>1.95106970324361</c:v>
                </c:pt>
                <c:pt idx="11">
                  <c:v>1.9147493734335801</c:v>
                </c:pt>
                <c:pt idx="12">
                  <c:v>1.9047117794486199</c:v>
                </c:pt>
                <c:pt idx="13">
                  <c:v>2.0132440884820699</c:v>
                </c:pt>
                <c:pt idx="14">
                  <c:v>1.9151805006587601</c:v>
                </c:pt>
                <c:pt idx="15">
                  <c:v>1.95182615629984</c:v>
                </c:pt>
                <c:pt idx="16">
                  <c:v>1.9</c:v>
                </c:pt>
                <c:pt idx="17">
                  <c:v>1.83</c:v>
                </c:pt>
                <c:pt idx="18">
                  <c:v>1.83</c:v>
                </c:pt>
                <c:pt idx="19">
                  <c:v>1.83</c:v>
                </c:pt>
                <c:pt idx="20">
                  <c:v>1.83</c:v>
                </c:pt>
                <c:pt idx="21">
                  <c:v>1.88</c:v>
                </c:pt>
                <c:pt idx="22">
                  <c:v>1.9780150000000001</c:v>
                </c:pt>
                <c:pt idx="23">
                  <c:v>2.0830769999999998</c:v>
                </c:pt>
                <c:pt idx="24">
                  <c:v>2.1888139999999998</c:v>
                </c:pt>
                <c:pt idx="25">
                  <c:v>2.2898179999999999</c:v>
                </c:pt>
                <c:pt idx="26">
                  <c:v>2.3781599999999998</c:v>
                </c:pt>
                <c:pt idx="27">
                  <c:v>2.4436149999999999</c:v>
                </c:pt>
                <c:pt idx="28">
                  <c:v>2.4868860000000002</c:v>
                </c:pt>
                <c:pt idx="29">
                  <c:v>2.5168010000000001</c:v>
                </c:pt>
                <c:pt idx="30">
                  <c:v>2.5453380000000001</c:v>
                </c:pt>
                <c:pt idx="31">
                  <c:v>2.5740259999999999</c:v>
                </c:pt>
                <c:pt idx="32">
                  <c:v>2.5949369999999998</c:v>
                </c:pt>
                <c:pt idx="33">
                  <c:v>2.6112009999999999</c:v>
                </c:pt>
              </c:numCache>
            </c:numRef>
          </c:val>
          <c:smooth val="0"/>
          <c:extLst>
            <c:ext xmlns:c16="http://schemas.microsoft.com/office/drawing/2014/chart" uri="{C3380CC4-5D6E-409C-BE32-E72D297353CC}">
              <c16:uniqueId val="{00000000-13F0-4A86-855B-D20B2413D419}"/>
            </c:ext>
          </c:extLst>
        </c:ser>
        <c:ser>
          <c:idx val="1"/>
          <c:order val="1"/>
          <c:tx>
            <c:strRef>
              <c:f>'Data 3.3'!$D$4:$D$5</c:f>
              <c:strCache>
                <c:ptCount val="2"/>
                <c:pt idx="0">
                  <c:v>90-day interest rates</c:v>
                </c:pt>
                <c:pt idx="1">
                  <c:v>Scenario Two</c:v>
                </c:pt>
              </c:strCache>
            </c:strRef>
          </c:tx>
          <c:spPr>
            <a:ln w="28575">
              <a:solidFill>
                <a:srgbClr val="3E403A"/>
              </a:solidFill>
            </a:ln>
          </c:spPr>
          <c:marker>
            <c:symbol val="none"/>
          </c:marker>
          <c:cat>
            <c:numRef>
              <c:extLst>
                <c:ext xmlns:c15="http://schemas.microsoft.com/office/drawing/2012/chart" uri="{02D57815-91ED-43cb-92C2-25804820EDAC}">
                  <c15:fullRef>
                    <c15:sqref>'Data 3.3'!$B$6:$B$57</c15:sqref>
                  </c15:fullRef>
                </c:ext>
              </c:extLst>
              <c:f>'Data 3.3'!$B$24:$B$57</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extLst>
                <c:ext xmlns:c15="http://schemas.microsoft.com/office/drawing/2012/chart" uri="{02D57815-91ED-43cb-92C2-25804820EDAC}">
                  <c15:fullRef>
                    <c15:sqref>'Data 3.3'!$D$6:$D$57</c15:sqref>
                  </c15:fullRef>
                </c:ext>
              </c:extLst>
              <c:f>'Data 3.3'!$D$24:$D$57</c:f>
              <c:numCache>
                <c:formatCode>0.0</c:formatCode>
                <c:ptCount val="34"/>
                <c:pt idx="0">
                  <c:v>3.6443165869218501</c:v>
                </c:pt>
                <c:pt idx="1">
                  <c:v>3.4970258980785198</c:v>
                </c:pt>
                <c:pt idx="2">
                  <c:v>2.9772793148880101</c:v>
                </c:pt>
                <c:pt idx="3">
                  <c:v>2.8444444444444401</c:v>
                </c:pt>
                <c:pt idx="4">
                  <c:v>2.5926583124477798</c:v>
                </c:pt>
                <c:pt idx="5">
                  <c:v>2.3619523809523799</c:v>
                </c:pt>
                <c:pt idx="6">
                  <c:v>2.2781517033690899</c:v>
                </c:pt>
                <c:pt idx="7">
                  <c:v>2.0845909090908998</c:v>
                </c:pt>
                <c:pt idx="8">
                  <c:v>1.9929809305873301</c:v>
                </c:pt>
                <c:pt idx="9">
                  <c:v>1.96634839443023</c:v>
                </c:pt>
                <c:pt idx="10">
                  <c:v>1.95106970324361</c:v>
                </c:pt>
                <c:pt idx="11">
                  <c:v>1.9147493734335801</c:v>
                </c:pt>
                <c:pt idx="12">
                  <c:v>1.9047117794486199</c:v>
                </c:pt>
                <c:pt idx="13">
                  <c:v>2.0132440884820699</c:v>
                </c:pt>
                <c:pt idx="14">
                  <c:v>1.9151805006587601</c:v>
                </c:pt>
                <c:pt idx="15">
                  <c:v>1.95182615629984</c:v>
                </c:pt>
                <c:pt idx="16">
                  <c:v>1.9</c:v>
                </c:pt>
                <c:pt idx="17">
                  <c:v>1.83</c:v>
                </c:pt>
                <c:pt idx="18">
                  <c:v>1.83</c:v>
                </c:pt>
                <c:pt idx="19">
                  <c:v>1.83</c:v>
                </c:pt>
                <c:pt idx="20">
                  <c:v>1.83</c:v>
                </c:pt>
                <c:pt idx="21">
                  <c:v>1.88</c:v>
                </c:pt>
                <c:pt idx="22">
                  <c:v>2.054888</c:v>
                </c:pt>
                <c:pt idx="23">
                  <c:v>2.2656779999999999</c:v>
                </c:pt>
                <c:pt idx="24">
                  <c:v>2.4744760000000001</c:v>
                </c:pt>
                <c:pt idx="25">
                  <c:v>2.662525</c:v>
                </c:pt>
                <c:pt idx="26">
                  <c:v>2.8183199999999999</c:v>
                </c:pt>
                <c:pt idx="27">
                  <c:v>2.9217040000000001</c:v>
                </c:pt>
                <c:pt idx="28">
                  <c:v>2.9823550000000001</c:v>
                </c:pt>
                <c:pt idx="29">
                  <c:v>3.0226980000000001</c:v>
                </c:pt>
                <c:pt idx="30">
                  <c:v>3.0654750000000002</c:v>
                </c:pt>
                <c:pt idx="31">
                  <c:v>3.1154989999999998</c:v>
                </c:pt>
                <c:pt idx="32">
                  <c:v>3.1624249999999998</c:v>
                </c:pt>
                <c:pt idx="33">
                  <c:v>3.2064189999999999</c:v>
                </c:pt>
              </c:numCache>
            </c:numRef>
          </c:val>
          <c:smooth val="0"/>
          <c:extLst>
            <c:ext xmlns:c16="http://schemas.microsoft.com/office/drawing/2014/chart" uri="{C3380CC4-5D6E-409C-BE32-E72D297353CC}">
              <c16:uniqueId val="{00000001-13F0-4A86-855B-D20B2413D419}"/>
            </c:ext>
          </c:extLst>
        </c:ser>
        <c:dLbls>
          <c:showLegendKey val="0"/>
          <c:showVal val="0"/>
          <c:showCatName val="0"/>
          <c:showSerName val="0"/>
          <c:showPercent val="0"/>
          <c:showBubbleSize val="0"/>
        </c:dLbls>
        <c:marker val="1"/>
        <c:smooth val="0"/>
        <c:axId val="635255944"/>
        <c:axId val="635257904"/>
      </c:lineChart>
      <c:lineChart>
        <c:grouping val="standard"/>
        <c:varyColors val="0"/>
        <c:ser>
          <c:idx val="2"/>
          <c:order val="2"/>
          <c:tx>
            <c:strRef>
              <c:f>'Data 3.3'!$E$4:$E$5</c:f>
              <c:strCache>
                <c:ptCount val="2"/>
                <c:pt idx="0">
                  <c:v>Trade-weighted index</c:v>
                </c:pt>
                <c:pt idx="1">
                  <c:v>main forecasts (rhs)</c:v>
                </c:pt>
              </c:strCache>
            </c:strRef>
          </c:tx>
          <c:marker>
            <c:symbol val="none"/>
          </c:marker>
          <c:cat>
            <c:numRef>
              <c:extLst>
                <c:ext xmlns:c15="http://schemas.microsoft.com/office/drawing/2012/chart" uri="{02D57815-91ED-43cb-92C2-25804820EDAC}">
                  <c15:fullRef>
                    <c15:sqref>'Data 3.3'!$B$6:$B$57</c15:sqref>
                  </c15:fullRef>
                </c:ext>
              </c:extLst>
              <c:f>'Data 3.3'!$B$24:$B$57</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extLst>
                <c:ext xmlns:c15="http://schemas.microsoft.com/office/drawing/2012/chart" uri="{02D57815-91ED-43cb-92C2-25804820EDAC}">
                  <c15:fullRef>
                    <c15:sqref>'Data 3.3'!$E$6:$E$57</c15:sqref>
                  </c15:fullRef>
                </c:ext>
              </c:extLst>
              <c:f>'Data 3.3'!$E$24:$E$57</c:f>
              <c:numCache>
                <c:formatCode>0.00</c:formatCode>
                <c:ptCount val="34"/>
                <c:pt idx="0">
                  <c:v>77.871019138755898</c:v>
                </c:pt>
                <c:pt idx="1">
                  <c:v>76.209039264828704</c:v>
                </c:pt>
                <c:pt idx="2">
                  <c:v>69.834458560762897</c:v>
                </c:pt>
                <c:pt idx="3">
                  <c:v>72.135873015873003</c:v>
                </c:pt>
                <c:pt idx="4">
                  <c:v>72.155616541353297</c:v>
                </c:pt>
                <c:pt idx="5">
                  <c:v>73.629818181818095</c:v>
                </c:pt>
                <c:pt idx="6">
                  <c:v>76.9701257920823</c:v>
                </c:pt>
                <c:pt idx="7">
                  <c:v>77.640893939393905</c:v>
                </c:pt>
                <c:pt idx="8">
                  <c:v>77.959519450800897</c:v>
                </c:pt>
                <c:pt idx="9">
                  <c:v>76.476900093370602</c:v>
                </c:pt>
                <c:pt idx="10">
                  <c:v>77.1162663906142</c:v>
                </c:pt>
                <c:pt idx="11">
                  <c:v>73.773942811574301</c:v>
                </c:pt>
                <c:pt idx="12">
                  <c:v>74.907101086048399</c:v>
                </c:pt>
                <c:pt idx="13">
                  <c:v>73.794486651411106</c:v>
                </c:pt>
                <c:pt idx="14">
                  <c:v>72.357346508563893</c:v>
                </c:pt>
                <c:pt idx="15">
                  <c:v>73.501012759170607</c:v>
                </c:pt>
                <c:pt idx="16">
                  <c:v>73.989999999999995</c:v>
                </c:pt>
                <c:pt idx="17">
                  <c:v>73.7</c:v>
                </c:pt>
                <c:pt idx="18">
                  <c:v>73.7</c:v>
                </c:pt>
                <c:pt idx="19">
                  <c:v>73.7</c:v>
                </c:pt>
                <c:pt idx="20">
                  <c:v>73.7</c:v>
                </c:pt>
                <c:pt idx="21">
                  <c:v>73.691779999999994</c:v>
                </c:pt>
                <c:pt idx="22">
                  <c:v>73.69117</c:v>
                </c:pt>
                <c:pt idx="23">
                  <c:v>73.688500000000005</c:v>
                </c:pt>
                <c:pt idx="24">
                  <c:v>73.711950000000002</c:v>
                </c:pt>
                <c:pt idx="25">
                  <c:v>73.750110000000006</c:v>
                </c:pt>
                <c:pt idx="26">
                  <c:v>73.847629999999995</c:v>
                </c:pt>
                <c:pt idx="27">
                  <c:v>73.903949999999995</c:v>
                </c:pt>
                <c:pt idx="28">
                  <c:v>73.958359999999999</c:v>
                </c:pt>
                <c:pt idx="29">
                  <c:v>74.010499999999894</c:v>
                </c:pt>
                <c:pt idx="30">
                  <c:v>74.059600000000003</c:v>
                </c:pt>
                <c:pt idx="31">
                  <c:v>74.101370000000003</c:v>
                </c:pt>
                <c:pt idx="32">
                  <c:v>74.131029999999996</c:v>
                </c:pt>
                <c:pt idx="33">
                  <c:v>74.079499999999996</c:v>
                </c:pt>
              </c:numCache>
            </c:numRef>
          </c:val>
          <c:smooth val="0"/>
          <c:extLst>
            <c:ext xmlns:c16="http://schemas.microsoft.com/office/drawing/2014/chart" uri="{C3380CC4-5D6E-409C-BE32-E72D297353CC}">
              <c16:uniqueId val="{00000002-13F0-4A86-855B-D20B2413D419}"/>
            </c:ext>
          </c:extLst>
        </c:ser>
        <c:ser>
          <c:idx val="3"/>
          <c:order val="3"/>
          <c:tx>
            <c:strRef>
              <c:f>'Data 3.3'!$F$4:$F$5</c:f>
              <c:strCache>
                <c:ptCount val="2"/>
                <c:pt idx="0">
                  <c:v>Trade-weighted index</c:v>
                </c:pt>
                <c:pt idx="1">
                  <c:v>Scenario Two (rhs)</c:v>
                </c:pt>
              </c:strCache>
            </c:strRef>
          </c:tx>
          <c:spPr>
            <a:ln>
              <a:solidFill>
                <a:srgbClr val="0083AC"/>
              </a:solidFill>
            </a:ln>
          </c:spPr>
          <c:marker>
            <c:symbol val="none"/>
          </c:marker>
          <c:cat>
            <c:numRef>
              <c:extLst>
                <c:ext xmlns:c15="http://schemas.microsoft.com/office/drawing/2012/chart" uri="{02D57815-91ED-43cb-92C2-25804820EDAC}">
                  <c15:fullRef>
                    <c15:sqref>'Data 3.3'!$B$6:$B$57</c15:sqref>
                  </c15:fullRef>
                </c:ext>
              </c:extLst>
              <c:f>'Data 3.3'!$B$24:$B$57</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extLst>
                <c:ext xmlns:c15="http://schemas.microsoft.com/office/drawing/2012/chart" uri="{02D57815-91ED-43cb-92C2-25804820EDAC}">
                  <c15:fullRef>
                    <c15:sqref>'Data 3.3'!$F$6:$F$57</c15:sqref>
                  </c15:fullRef>
                </c:ext>
              </c:extLst>
              <c:f>'Data 3.3'!$F$24:$F$57</c:f>
              <c:numCache>
                <c:formatCode>General</c:formatCode>
                <c:ptCount val="34"/>
                <c:pt idx="0">
                  <c:v>77.871019138755898</c:v>
                </c:pt>
                <c:pt idx="1">
                  <c:v>76.209039264828704</c:v>
                </c:pt>
                <c:pt idx="2">
                  <c:v>69.834458560762897</c:v>
                </c:pt>
                <c:pt idx="3">
                  <c:v>72.135873015873003</c:v>
                </c:pt>
                <c:pt idx="4">
                  <c:v>72.155616541353297</c:v>
                </c:pt>
                <c:pt idx="5">
                  <c:v>73.629818181818095</c:v>
                </c:pt>
                <c:pt idx="6">
                  <c:v>76.9701257920823</c:v>
                </c:pt>
                <c:pt idx="7">
                  <c:v>77.640893939393905</c:v>
                </c:pt>
                <c:pt idx="8">
                  <c:v>77.959519450800897</c:v>
                </c:pt>
                <c:pt idx="9">
                  <c:v>76.476900093370602</c:v>
                </c:pt>
                <c:pt idx="10">
                  <c:v>77.1162663906142</c:v>
                </c:pt>
                <c:pt idx="11">
                  <c:v>73.773942811574301</c:v>
                </c:pt>
                <c:pt idx="12">
                  <c:v>74.907101086048399</c:v>
                </c:pt>
                <c:pt idx="13">
                  <c:v>73.794486651411106</c:v>
                </c:pt>
                <c:pt idx="14">
                  <c:v>72.357346508563893</c:v>
                </c:pt>
                <c:pt idx="15">
                  <c:v>73.501012759170607</c:v>
                </c:pt>
                <c:pt idx="16">
                  <c:v>73.989999999999995</c:v>
                </c:pt>
                <c:pt idx="17">
                  <c:v>73.7</c:v>
                </c:pt>
                <c:pt idx="18">
                  <c:v>73.7</c:v>
                </c:pt>
                <c:pt idx="19">
                  <c:v>73.7</c:v>
                </c:pt>
                <c:pt idx="20">
                  <c:v>73.7</c:v>
                </c:pt>
                <c:pt idx="21">
                  <c:v>74.289540000000002</c:v>
                </c:pt>
                <c:pt idx="22">
                  <c:v>74.985069999999894</c:v>
                </c:pt>
                <c:pt idx="23">
                  <c:v>75.726969999999994</c:v>
                </c:pt>
                <c:pt idx="24">
                  <c:v>76.51088</c:v>
                </c:pt>
                <c:pt idx="25">
                  <c:v>77.311599999999999</c:v>
                </c:pt>
                <c:pt idx="26">
                  <c:v>78.169259999999994</c:v>
                </c:pt>
                <c:pt idx="27">
                  <c:v>78.569479999999999</c:v>
                </c:pt>
                <c:pt idx="28">
                  <c:v>78.555000000000007</c:v>
                </c:pt>
                <c:pt idx="29">
                  <c:v>78.538420000000002</c:v>
                </c:pt>
                <c:pt idx="30">
                  <c:v>78.528940000000006</c:v>
                </c:pt>
                <c:pt idx="31">
                  <c:v>78.524600000000007</c:v>
                </c:pt>
                <c:pt idx="32">
                  <c:v>78.517489999999995</c:v>
                </c:pt>
                <c:pt idx="33">
                  <c:v>78.435360000000003</c:v>
                </c:pt>
              </c:numCache>
            </c:numRef>
          </c:val>
          <c:smooth val="0"/>
          <c:extLst>
            <c:ext xmlns:c16="http://schemas.microsoft.com/office/drawing/2014/chart" uri="{C3380CC4-5D6E-409C-BE32-E72D297353CC}">
              <c16:uniqueId val="{00000003-13F0-4A86-855B-D20B2413D419}"/>
            </c:ext>
          </c:extLst>
        </c:ser>
        <c:dLbls>
          <c:showLegendKey val="0"/>
          <c:showVal val="0"/>
          <c:showCatName val="0"/>
          <c:showSerName val="0"/>
          <c:showPercent val="0"/>
          <c:showBubbleSize val="0"/>
        </c:dLbls>
        <c:marker val="1"/>
        <c:smooth val="0"/>
        <c:axId val="635258296"/>
        <c:axId val="635257512"/>
      </c:lineChart>
      <c:dateAx>
        <c:axId val="635255944"/>
        <c:scaling>
          <c:orientation val="minMax"/>
        </c:scaling>
        <c:delete val="0"/>
        <c:axPos val="b"/>
        <c:title>
          <c:tx>
            <c:rich>
              <a:bodyPr/>
              <a:lstStyle/>
              <a:p>
                <a:pPr>
                  <a:defRPr/>
                </a:pPr>
                <a:r>
                  <a:rPr lang="en-NZ" sz="1800" b="1">
                    <a:latin typeface="Arial" panose="020B0604020202020204" pitchFamily="34" charset="0"/>
                    <a:cs typeface="Arial" panose="020B0604020202020204" pitchFamily="34" charset="0"/>
                  </a:rPr>
                  <a:t>Quarterly</a:t>
                </a:r>
              </a:p>
            </c:rich>
          </c:tx>
          <c:layout>
            <c:manualLayout>
              <c:xMode val="edge"/>
              <c:yMode val="edge"/>
              <c:x val="0.46407935931085537"/>
              <c:y val="0.71959526319052636"/>
            </c:manualLayout>
          </c:layout>
          <c:overlay val="0"/>
        </c:title>
        <c:numFmt formatCode="yyyy" sourceLinked="0"/>
        <c:majorTickMark val="none"/>
        <c:minorTickMark val="none"/>
        <c:tickLblPos val="low"/>
        <c:spPr>
          <a:ln/>
        </c:spPr>
        <c:txPr>
          <a:bodyPr rot="0" vert="horz"/>
          <a:lstStyle/>
          <a:p>
            <a:pPr>
              <a:defRPr sz="1800" b="0" i="0" u="none" strike="noStrike" baseline="0">
                <a:solidFill>
                  <a:srgbClr val="000000"/>
                </a:solidFill>
                <a:latin typeface="Arial"/>
                <a:ea typeface="Arial"/>
                <a:cs typeface="Arial"/>
              </a:defRPr>
            </a:pPr>
            <a:endParaRPr lang="en-US"/>
          </a:p>
        </c:txPr>
        <c:crossAx val="635257904"/>
        <c:crosses val="autoZero"/>
        <c:auto val="1"/>
        <c:lblOffset val="100"/>
        <c:baseTimeUnit val="months"/>
        <c:majorUnit val="2"/>
        <c:majorTimeUnit val="years"/>
      </c:dateAx>
      <c:valAx>
        <c:axId val="635257904"/>
        <c:scaling>
          <c:orientation val="minMax"/>
        </c:scaling>
        <c:delete val="0"/>
        <c:axPos val="l"/>
        <c:majorGridlines>
          <c:spPr>
            <a:ln>
              <a:solidFill>
                <a:schemeClr val="bg1">
                  <a:lumMod val="50000"/>
                </a:schemeClr>
              </a:solidFill>
            </a:ln>
          </c:spPr>
        </c:majorGridlines>
        <c:numFmt formatCode="#,##0.0" sourceLinked="0"/>
        <c:majorTickMark val="none"/>
        <c:minorTickMark val="none"/>
        <c:tickLblPos val="low"/>
        <c:spPr>
          <a:ln>
            <a:solidFill>
              <a:sysClr val="windowText" lastClr="000000"/>
            </a:solidFill>
          </a:ln>
        </c:spPr>
        <c:txPr>
          <a:bodyPr rot="0" vert="horz" anchor="ctr" anchorCtr="0"/>
          <a:lstStyle/>
          <a:p>
            <a:pPr>
              <a:defRPr sz="1800" b="0" i="0" u="none" strike="noStrike" baseline="0">
                <a:solidFill>
                  <a:srgbClr val="000000"/>
                </a:solidFill>
                <a:latin typeface="Arial"/>
                <a:ea typeface="Arial"/>
                <a:cs typeface="Arial"/>
              </a:defRPr>
            </a:pPr>
            <a:endParaRPr lang="en-US"/>
          </a:p>
        </c:txPr>
        <c:crossAx val="635255944"/>
        <c:crossesAt val="43435"/>
        <c:crossBetween val="midCat"/>
      </c:valAx>
      <c:valAx>
        <c:axId val="635257512"/>
        <c:scaling>
          <c:orientation val="minMax"/>
          <c:max val="100"/>
          <c:min val="65"/>
        </c:scaling>
        <c:delete val="0"/>
        <c:axPos val="r"/>
        <c:numFmt formatCode="0.00" sourceLinked="1"/>
        <c:majorTickMark val="none"/>
        <c:minorTickMark val="none"/>
        <c:tickLblPos val="nextTo"/>
        <c:spPr>
          <a:noFill/>
          <a:ln>
            <a:noFill/>
          </a:ln>
        </c:spPr>
        <c:txPr>
          <a:bodyPr/>
          <a:lstStyle/>
          <a:p>
            <a:pPr>
              <a:defRPr sz="1400">
                <a:latin typeface="Arial" panose="020B0604020202020204" pitchFamily="34" charset="0"/>
                <a:cs typeface="Arial" panose="020B0604020202020204" pitchFamily="34" charset="0"/>
              </a:defRPr>
            </a:pPr>
            <a:endParaRPr lang="en-US"/>
          </a:p>
        </c:txPr>
        <c:crossAx val="635258296"/>
        <c:crosses val="max"/>
        <c:crossBetween val="between"/>
      </c:valAx>
      <c:dateAx>
        <c:axId val="635258296"/>
        <c:scaling>
          <c:orientation val="minMax"/>
        </c:scaling>
        <c:delete val="1"/>
        <c:axPos val="b"/>
        <c:numFmt formatCode="m/d/yyyy" sourceLinked="1"/>
        <c:majorTickMark val="out"/>
        <c:minorTickMark val="none"/>
        <c:tickLblPos val="nextTo"/>
        <c:crossAx val="635257512"/>
        <c:crosses val="autoZero"/>
        <c:auto val="1"/>
        <c:lblOffset val="100"/>
        <c:baseTimeUnit val="months"/>
      </c:dateAx>
      <c:spPr>
        <a:noFill/>
        <a:ln w="25400">
          <a:noFill/>
        </a:ln>
      </c:spPr>
    </c:plotArea>
    <c:legend>
      <c:legendPos val="r"/>
      <c:layout>
        <c:manualLayout>
          <c:xMode val="edge"/>
          <c:yMode val="edge"/>
          <c:x val="3.7396863853556774E-3"/>
          <c:y val="0.79620013640027276"/>
          <c:w val="0.99626031361464429"/>
          <c:h val="0.19750065100130201"/>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9653597146510525E-2"/>
          <c:y val="0.10904355687048069"/>
          <c:w val="0.91769825694865048"/>
          <c:h val="0.71867570277741544"/>
        </c:manualLayout>
      </c:layout>
      <c:lineChart>
        <c:grouping val="standard"/>
        <c:varyColors val="0"/>
        <c:ser>
          <c:idx val="0"/>
          <c:order val="0"/>
          <c:tx>
            <c:strRef>
              <c:f>'Data 3.4'!$B$4</c:f>
              <c:strCache>
                <c:ptCount val="1"/>
                <c:pt idx="0">
                  <c:v>Main forecast</c:v>
                </c:pt>
              </c:strCache>
            </c:strRef>
          </c:tx>
          <c:spPr>
            <a:ln>
              <a:solidFill>
                <a:srgbClr val="0083AC"/>
              </a:solidFill>
            </a:ln>
          </c:spPr>
          <c:marker>
            <c:symbol val="none"/>
          </c:marker>
          <c:cat>
            <c:numRef>
              <c:f>'Data 3.4'!$A$5:$A$13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'Data 3.4'!$B$5:$B$13</c:f>
              <c:numCache>
                <c:formatCode>0.0%</c:formatCode>
                <c:ptCount val="9"/>
                <c:pt idx="0">
                  <c:v>0.24765339716201978</c:v>
                </c:pt>
                <c:pt idx="1">
                  <c:v>0.24058723814559646</c:v>
                </c:pt>
                <c:pt idx="2">
                  <c:v>0.21760444867198364</c:v>
                </c:pt>
                <c:pt idx="3">
                  <c:v>0.19907413819370384</c:v>
                </c:pt>
                <c:pt idx="4">
                  <c:v>0.20118913760831192</c:v>
                </c:pt>
                <c:pt idx="5">
                  <c:v>0.20411286073505236</c:v>
                </c:pt>
                <c:pt idx="6">
                  <c:v>0.20725788826049596</c:v>
                </c:pt>
                <c:pt idx="7">
                  <c:v>0.19948316724251167</c:v>
                </c:pt>
                <c:pt idx="8">
                  <c:v>0.18674570611728247</c:v>
                </c:pt>
              </c:numCache>
            </c:numRef>
          </c:val>
          <c:smooth val="0"/>
          <c:extLst>
            <c:ext xmlns:c16="http://schemas.microsoft.com/office/drawing/2014/chart" uri="{C3380CC4-5D6E-409C-BE32-E72D297353CC}">
              <c16:uniqueId val="{00000000-8A00-49BA-8546-651D039C377D}"/>
            </c:ext>
          </c:extLst>
        </c:ser>
        <c:ser>
          <c:idx val="1"/>
          <c:order val="1"/>
          <c:tx>
            <c:strRef>
              <c:f>'Data 3.4'!$C$4</c:f>
              <c:strCache>
                <c:ptCount val="1"/>
                <c:pt idx="0">
                  <c:v>Scenario One</c:v>
                </c:pt>
              </c:strCache>
            </c:strRef>
          </c:tx>
          <c:spPr>
            <a:ln>
              <a:solidFill>
                <a:srgbClr val="67A854"/>
              </a:solidFill>
            </a:ln>
          </c:spPr>
          <c:marker>
            <c:symbol val="none"/>
          </c:marker>
          <c:cat>
            <c:numRef>
              <c:f>'Data 3.4'!$A$5:$A$13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'Data 3.4'!$C$5:$C$13</c:f>
              <c:numCache>
                <c:formatCode>0.0%</c:formatCode>
                <c:ptCount val="9"/>
                <c:pt idx="0">
                  <c:v>0.24765339716201978</c:v>
                </c:pt>
                <c:pt idx="1">
                  <c:v>0.24058723814559646</c:v>
                </c:pt>
                <c:pt idx="2">
                  <c:v>0.21760444867198364</c:v>
                </c:pt>
                <c:pt idx="3">
                  <c:v>0.19907413819370384</c:v>
                </c:pt>
                <c:pt idx="4">
                  <c:v>0.20118913760831192</c:v>
                </c:pt>
                <c:pt idx="5">
                  <c:v>0.20723952233029486</c:v>
                </c:pt>
                <c:pt idx="6">
                  <c:v>0.21436667353593644</c:v>
                </c:pt>
                <c:pt idx="7">
                  <c:v>0.21015916115427946</c:v>
                </c:pt>
                <c:pt idx="8">
                  <c:v>0.20169349786242813</c:v>
                </c:pt>
              </c:numCache>
            </c:numRef>
          </c:val>
          <c:smooth val="0"/>
          <c:extLst>
            <c:ext xmlns:c16="http://schemas.microsoft.com/office/drawing/2014/chart" uri="{C3380CC4-5D6E-409C-BE32-E72D297353CC}">
              <c16:uniqueId val="{00000001-8A00-49BA-8546-651D039C377D}"/>
            </c:ext>
          </c:extLst>
        </c:ser>
        <c:ser>
          <c:idx val="2"/>
          <c:order val="2"/>
          <c:tx>
            <c:strRef>
              <c:f>'Data 3.4'!$D$4</c:f>
              <c:strCache>
                <c:ptCount val="1"/>
                <c:pt idx="0">
                  <c:v>Scenario Two</c:v>
                </c:pt>
              </c:strCache>
            </c:strRef>
          </c:tx>
          <c:spPr>
            <a:ln>
              <a:solidFill>
                <a:srgbClr val="3E403A"/>
              </a:solidFill>
            </a:ln>
          </c:spPr>
          <c:marker>
            <c:symbol val="none"/>
          </c:marker>
          <c:cat>
            <c:numRef>
              <c:f>'Data 3.4'!$A$5:$A$13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'Data 3.4'!$D$5:$D$13</c:f>
              <c:numCache>
                <c:formatCode>0.0%</c:formatCode>
                <c:ptCount val="9"/>
                <c:pt idx="0">
                  <c:v>0.24765339716201978</c:v>
                </c:pt>
                <c:pt idx="1">
                  <c:v>0.24058723814559646</c:v>
                </c:pt>
                <c:pt idx="2">
                  <c:v>0.21760444867198364</c:v>
                </c:pt>
                <c:pt idx="3">
                  <c:v>0.19907413819370384</c:v>
                </c:pt>
                <c:pt idx="4">
                  <c:v>0.20118913760831192</c:v>
                </c:pt>
                <c:pt idx="5">
                  <c:v>0.20230227493424091</c:v>
                </c:pt>
                <c:pt idx="6">
                  <c:v>0.20103289807020511</c:v>
                </c:pt>
                <c:pt idx="7">
                  <c:v>0.18918697672317916</c:v>
                </c:pt>
                <c:pt idx="8">
                  <c:v>0.17260474236870285</c:v>
                </c:pt>
              </c:numCache>
            </c:numRef>
          </c:val>
          <c:smooth val="0"/>
          <c:extLst>
            <c:ext xmlns:c16="http://schemas.microsoft.com/office/drawing/2014/chart" uri="{C3380CC4-5D6E-409C-BE32-E72D297353CC}">
              <c16:uniqueId val="{00000002-8A00-49BA-8546-651D039C377D}"/>
            </c:ext>
          </c:extLst>
        </c:ser>
        <c:dLbls>
          <c:showLegendKey val="0"/>
          <c:showVal val="0"/>
          <c:showCatName val="0"/>
          <c:showSerName val="0"/>
          <c:showPercent val="0"/>
          <c:showBubbleSize val="0"/>
        </c:dLbls>
        <c:smooth val="0"/>
        <c:axId val="633666816"/>
        <c:axId val="633663288"/>
      </c:lineChart>
      <c:dateAx>
        <c:axId val="633666816"/>
        <c:scaling>
          <c:orientation val="minMax"/>
        </c:scaling>
        <c:delete val="0"/>
        <c:axPos val="b"/>
        <c:title>
          <c:tx>
            <c:rich>
              <a:bodyPr/>
              <a:lstStyle/>
              <a:p>
                <a:pPr>
                  <a:defRPr/>
                </a:pPr>
                <a:r>
                  <a:rPr lang="en-NZ" sz="1800" b="1">
                    <a:latin typeface="Arial" panose="020B0604020202020204" pitchFamily="34" charset="0"/>
                    <a:cs typeface="Arial" panose="020B0604020202020204" pitchFamily="34" charset="0"/>
                  </a:rPr>
                  <a:t>Quarterly</a:t>
                </a:r>
              </a:p>
            </c:rich>
          </c:tx>
          <c:layout>
            <c:manualLayout>
              <c:xMode val="edge"/>
              <c:yMode val="edge"/>
              <c:x val="0.46544688067837675"/>
              <c:y val="0.89597321594643187"/>
            </c:manualLayout>
          </c:layout>
          <c:overlay val="0"/>
        </c:title>
        <c:numFmt formatCode="General" sourceLinked="1"/>
        <c:majorTickMark val="none"/>
        <c:minorTickMark val="none"/>
        <c:tickLblPos val="low"/>
        <c:spPr>
          <a:ln/>
        </c:spPr>
        <c:txPr>
          <a:bodyPr rot="0" vert="horz"/>
          <a:lstStyle/>
          <a:p>
            <a:pPr>
              <a:defRPr sz="1800" b="0" i="0" u="none" strike="noStrike" baseline="0">
                <a:solidFill>
                  <a:srgbClr val="000000"/>
                </a:solidFill>
                <a:latin typeface="Arial"/>
                <a:ea typeface="Arial"/>
                <a:cs typeface="Arial"/>
              </a:defRPr>
            </a:pPr>
            <a:endParaRPr lang="en-US"/>
          </a:p>
        </c:txPr>
        <c:crossAx val="633663288"/>
        <c:crosses val="autoZero"/>
        <c:auto val="0"/>
        <c:lblOffset val="100"/>
        <c:baseTimeUnit val="days"/>
      </c:dateAx>
      <c:valAx>
        <c:axId val="633663288"/>
        <c:scaling>
          <c:orientation val="minMax"/>
          <c:min val="0.12000000000000001"/>
        </c:scaling>
        <c:delete val="0"/>
        <c:axPos val="l"/>
        <c:majorGridlines>
          <c:spPr>
            <a:ln>
              <a:solidFill>
                <a:schemeClr val="bg1">
                  <a:lumMod val="50000"/>
                </a:schemeClr>
              </a:solidFill>
            </a:ln>
          </c:spPr>
        </c:majorGridlines>
        <c:numFmt formatCode="0%" sourceLinked="0"/>
        <c:majorTickMark val="in"/>
        <c:minorTickMark val="none"/>
        <c:tickLblPos val="nextTo"/>
        <c:spPr>
          <a:ln>
            <a:noFill/>
          </a:ln>
        </c:spPr>
        <c:txPr>
          <a:bodyPr rot="0" vert="horz"/>
          <a:lstStyle/>
          <a:p>
            <a:pPr>
              <a:defRPr sz="1800" b="0" i="0" u="none" strike="noStrike" baseline="0">
                <a:solidFill>
                  <a:srgbClr val="000000"/>
                </a:solidFill>
                <a:latin typeface="Arial"/>
                <a:ea typeface="Arial"/>
                <a:cs typeface="Arial"/>
              </a:defRPr>
            </a:pPr>
            <a:endParaRPr lang="en-US"/>
          </a:p>
        </c:txPr>
        <c:crossAx val="633666816"/>
        <c:crosses val="autoZero"/>
        <c:crossBetween val="midCat"/>
      </c:valAx>
      <c:spPr>
        <a:noFill/>
        <a:ln w="25400">
          <a:noFill/>
        </a:ln>
      </c:spPr>
    </c:plotArea>
    <c:legend>
      <c:legendPos val="r"/>
      <c:layout>
        <c:manualLayout>
          <c:xMode val="edge"/>
          <c:yMode val="edge"/>
          <c:x val="8.8526011171680463E-2"/>
          <c:y val="0.94318181065954398"/>
          <c:w val="0.82598290598290602"/>
          <c:h val="5.6818236303139272E-2"/>
        </c:manualLayout>
      </c:layout>
      <c:overlay val="0"/>
      <c:txPr>
        <a:bodyPr/>
        <a:lstStyle/>
        <a:p>
          <a:pPr>
            <a:defRPr sz="1800" b="0" i="0" u="none" strike="noStrike" baseline="0">
              <a:solidFill>
                <a:srgbClr val="000000"/>
              </a:solidFill>
              <a:latin typeface="Arial"/>
              <a:ea typeface="Arial"/>
              <a:cs typeface="Arial"/>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68360812041354413"/>
        </c:manualLayout>
      </c:layout>
      <c:lineChart>
        <c:grouping val="standard"/>
        <c:varyColors val="0"/>
        <c:ser>
          <c:idx val="0"/>
          <c:order val="0"/>
          <c:tx>
            <c:strRef>
              <c:f>'Data 1.4'!$C$4</c:f>
              <c:strCache>
                <c:ptCount val="1"/>
                <c:pt idx="0">
                  <c:v>Unemployment rate</c:v>
                </c:pt>
              </c:strCache>
            </c:strRef>
          </c:tx>
          <c:spPr>
            <a:ln w="34925">
              <a:solidFill>
                <a:srgbClr val="0083AC"/>
              </a:solidFill>
            </a:ln>
          </c:spPr>
          <c:marker>
            <c:symbol val="none"/>
          </c:marker>
          <c:dPt>
            <c:idx val="48"/>
            <c:bubble3D val="0"/>
            <c:extLst>
              <c:ext xmlns:c16="http://schemas.microsoft.com/office/drawing/2014/chart" uri="{C3380CC4-5D6E-409C-BE32-E72D297353CC}">
                <c16:uniqueId val="{00000002-7CC4-46CC-BB11-6950FF07829D}"/>
              </c:ext>
            </c:extLst>
          </c:dPt>
          <c:cat>
            <c:numRef>
              <c:f>'Data 1.4'!$B$5:$B$77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1.4'!$C$5:$C$77</c:f>
              <c:numCache>
                <c:formatCode>0.0</c:formatCode>
                <c:ptCount val="73"/>
                <c:pt idx="0">
                  <c:v>3.8</c:v>
                </c:pt>
                <c:pt idx="1">
                  <c:v>3.8</c:v>
                </c:pt>
                <c:pt idx="2">
                  <c:v>3.7</c:v>
                </c:pt>
                <c:pt idx="3">
                  <c:v>4.0999999999999899</c:v>
                </c:pt>
                <c:pt idx="4">
                  <c:v>3.7</c:v>
                </c:pt>
                <c:pt idx="5">
                  <c:v>3.9</c:v>
                </c:pt>
                <c:pt idx="6">
                  <c:v>3.8</c:v>
                </c:pt>
                <c:pt idx="7">
                  <c:v>3.9</c:v>
                </c:pt>
                <c:pt idx="8">
                  <c:v>3.6</c:v>
                </c:pt>
                <c:pt idx="9">
                  <c:v>3.5</c:v>
                </c:pt>
                <c:pt idx="10">
                  <c:v>3.3</c:v>
                </c:pt>
                <c:pt idx="11">
                  <c:v>3.8</c:v>
                </c:pt>
                <c:pt idx="12">
                  <c:v>3.8</c:v>
                </c:pt>
                <c:pt idx="13">
                  <c:v>4</c:v>
                </c:pt>
                <c:pt idx="14">
                  <c:v>4.4000000000000004</c:v>
                </c:pt>
                <c:pt idx="15">
                  <c:v>5</c:v>
                </c:pt>
                <c:pt idx="16">
                  <c:v>5.7</c:v>
                </c:pt>
                <c:pt idx="17">
                  <c:v>6.1</c:v>
                </c:pt>
                <c:pt idx="18">
                  <c:v>6.5</c:v>
                </c:pt>
                <c:pt idx="19">
                  <c:v>5.9</c:v>
                </c:pt>
                <c:pt idx="20">
                  <c:v>6.5</c:v>
                </c:pt>
                <c:pt idx="21">
                  <c:v>6</c:v>
                </c:pt>
                <c:pt idx="22">
                  <c:v>6.2</c:v>
                </c:pt>
                <c:pt idx="23">
                  <c:v>6</c:v>
                </c:pt>
                <c:pt idx="24">
                  <c:v>6</c:v>
                </c:pt>
                <c:pt idx="25">
                  <c:v>5.9</c:v>
                </c:pt>
                <c:pt idx="26">
                  <c:v>6</c:v>
                </c:pt>
                <c:pt idx="27">
                  <c:v>6.3</c:v>
                </c:pt>
                <c:pt idx="28">
                  <c:v>6.3</c:v>
                </c:pt>
                <c:pt idx="29">
                  <c:v>6.7</c:v>
                </c:pt>
                <c:pt idx="30">
                  <c:v>6.3</c:v>
                </c:pt>
                <c:pt idx="31">
                  <c:v>5.7</c:v>
                </c:pt>
                <c:pt idx="32">
                  <c:v>5.9</c:v>
                </c:pt>
                <c:pt idx="33">
                  <c:v>5.8</c:v>
                </c:pt>
                <c:pt idx="34">
                  <c:v>5.5999999999999899</c:v>
                </c:pt>
                <c:pt idx="35">
                  <c:v>5.5999999999999899</c:v>
                </c:pt>
                <c:pt idx="36">
                  <c:v>5.2</c:v>
                </c:pt>
                <c:pt idx="37">
                  <c:v>5.2</c:v>
                </c:pt>
                <c:pt idx="38">
                  <c:v>5.5</c:v>
                </c:pt>
                <c:pt idx="39">
                  <c:v>5.5</c:v>
                </c:pt>
                <c:pt idx="40">
                  <c:v>5.4</c:v>
                </c:pt>
                <c:pt idx="41">
                  <c:v>5.5999999999999899</c:v>
                </c:pt>
                <c:pt idx="42">
                  <c:v>4.9000000000000004</c:v>
                </c:pt>
                <c:pt idx="43">
                  <c:v>5.3</c:v>
                </c:pt>
                <c:pt idx="44">
                  <c:v>5</c:v>
                </c:pt>
                <c:pt idx="45">
                  <c:v>5</c:v>
                </c:pt>
                <c:pt idx="46">
                  <c:v>5.2</c:v>
                </c:pt>
                <c:pt idx="47">
                  <c:v>4.9000000000000004</c:v>
                </c:pt>
                <c:pt idx="48">
                  <c:v>4.7</c:v>
                </c:pt>
                <c:pt idx="49">
                  <c:v>4.7</c:v>
                </c:pt>
                <c:pt idx="50">
                  <c:v>4.5</c:v>
                </c:pt>
                <c:pt idx="51">
                  <c:v>4.4000000000000004</c:v>
                </c:pt>
                <c:pt idx="52">
                  <c:v>4.4000000000000004</c:v>
                </c:pt>
                <c:pt idx="53">
                  <c:v>4</c:v>
                </c:pt>
                <c:pt idx="54">
                  <c:v>4.3</c:v>
                </c:pt>
                <c:pt idx="55">
                  <c:v>4.2200319999999998</c:v>
                </c:pt>
                <c:pt idx="56">
                  <c:v>4.133985</c:v>
                </c:pt>
                <c:pt idx="57">
                  <c:v>4.1236600000000001</c:v>
                </c:pt>
                <c:pt idx="58">
                  <c:v>4.0921419999999999</c:v>
                </c:pt>
                <c:pt idx="59">
                  <c:v>4.0441960000000003</c:v>
                </c:pt>
                <c:pt idx="60">
                  <c:v>4.0230360000000003</c:v>
                </c:pt>
                <c:pt idx="61">
                  <c:v>4.0310519999999999</c:v>
                </c:pt>
                <c:pt idx="62">
                  <c:v>4.0593870000000001</c:v>
                </c:pt>
                <c:pt idx="63">
                  <c:v>4.0796200000000002</c:v>
                </c:pt>
                <c:pt idx="64">
                  <c:v>4.0962050000000003</c:v>
                </c:pt>
                <c:pt idx="65">
                  <c:v>4.1176130000000004</c:v>
                </c:pt>
                <c:pt idx="66">
                  <c:v>4.1538250000000003</c:v>
                </c:pt>
                <c:pt idx="67">
                  <c:v>4.194064</c:v>
                </c:pt>
                <c:pt idx="68">
                  <c:v>4.2258589999999998</c:v>
                </c:pt>
                <c:pt idx="69">
                  <c:v>4.2401020000000003</c:v>
                </c:pt>
                <c:pt idx="70">
                  <c:v>4.2474040000000004</c:v>
                </c:pt>
                <c:pt idx="71">
                  <c:v>4.2626929999999899</c:v>
                </c:pt>
                <c:pt idx="72">
                  <c:v>4.2736830000000001</c:v>
                </c:pt>
              </c:numCache>
            </c:numRef>
          </c:val>
          <c:smooth val="0"/>
          <c:extLst>
            <c:ext xmlns:c16="http://schemas.microsoft.com/office/drawing/2014/chart" uri="{C3380CC4-5D6E-409C-BE32-E72D297353CC}">
              <c16:uniqueId val="{00000003-7CC4-46CC-BB11-6950FF07829D}"/>
            </c:ext>
          </c:extLst>
        </c:ser>
        <c:dLbls>
          <c:showLegendKey val="0"/>
          <c:showVal val="0"/>
          <c:showCatName val="0"/>
          <c:showSerName val="0"/>
          <c:showPercent val="0"/>
          <c:showBubbleSize val="0"/>
        </c:dLbls>
        <c:marker val="1"/>
        <c:smooth val="0"/>
        <c:axId val="644318080"/>
        <c:axId val="644320040"/>
      </c:lineChart>
      <c:lineChart>
        <c:grouping val="standard"/>
        <c:varyColors val="0"/>
        <c:ser>
          <c:idx val="2"/>
          <c:order val="1"/>
          <c:tx>
            <c:strRef>
              <c:f>'Data 1.4'!$D$4</c:f>
              <c:strCache>
                <c:ptCount val="1"/>
                <c:pt idx="0">
                  <c:v>Labour force participation rate (RHS)</c:v>
                </c:pt>
              </c:strCache>
            </c:strRef>
          </c:tx>
          <c:spPr>
            <a:ln w="34925">
              <a:solidFill>
                <a:srgbClr val="3E403A"/>
              </a:solidFill>
            </a:ln>
          </c:spPr>
          <c:marker>
            <c:symbol val="none"/>
          </c:marker>
          <c:cat>
            <c:numRef>
              <c:f>'Data 1.4'!$B$5:$B$77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1.4'!$D$5:$D$77</c:f>
              <c:numCache>
                <c:formatCode>0.0</c:formatCode>
                <c:ptCount val="73"/>
                <c:pt idx="0">
                  <c:v>67.400000000000006</c:v>
                </c:pt>
                <c:pt idx="1">
                  <c:v>68.099999999999994</c:v>
                </c:pt>
                <c:pt idx="2">
                  <c:v>67.8</c:v>
                </c:pt>
                <c:pt idx="3">
                  <c:v>68.400000000000006</c:v>
                </c:pt>
                <c:pt idx="4">
                  <c:v>68.400000000000006</c:v>
                </c:pt>
                <c:pt idx="5">
                  <c:v>68.099999999999994</c:v>
                </c:pt>
                <c:pt idx="6">
                  <c:v>67.900000000000006</c:v>
                </c:pt>
                <c:pt idx="7">
                  <c:v>68.5</c:v>
                </c:pt>
                <c:pt idx="8">
                  <c:v>68.5</c:v>
                </c:pt>
                <c:pt idx="9">
                  <c:v>68.2</c:v>
                </c:pt>
                <c:pt idx="10">
                  <c:v>68.400000000000006</c:v>
                </c:pt>
                <c:pt idx="11">
                  <c:v>68.400000000000006</c:v>
                </c:pt>
                <c:pt idx="12">
                  <c:v>68.400000000000006</c:v>
                </c:pt>
                <c:pt idx="13">
                  <c:v>68.400000000000006</c:v>
                </c:pt>
                <c:pt idx="14">
                  <c:v>69</c:v>
                </c:pt>
                <c:pt idx="15">
                  <c:v>67.900000000000006</c:v>
                </c:pt>
                <c:pt idx="16">
                  <c:v>68.3</c:v>
                </c:pt>
                <c:pt idx="17">
                  <c:v>67.7</c:v>
                </c:pt>
                <c:pt idx="18">
                  <c:v>67.8</c:v>
                </c:pt>
                <c:pt idx="19">
                  <c:v>67.5</c:v>
                </c:pt>
                <c:pt idx="20">
                  <c:v>67.8</c:v>
                </c:pt>
                <c:pt idx="21">
                  <c:v>67.900000000000006</c:v>
                </c:pt>
                <c:pt idx="22">
                  <c:v>67.5</c:v>
                </c:pt>
                <c:pt idx="23">
                  <c:v>67.900000000000006</c:v>
                </c:pt>
                <c:pt idx="24">
                  <c:v>68</c:v>
                </c:pt>
                <c:pt idx="25">
                  <c:v>68</c:v>
                </c:pt>
                <c:pt idx="26">
                  <c:v>67.900000000000006</c:v>
                </c:pt>
                <c:pt idx="27">
                  <c:v>68.099999999999994</c:v>
                </c:pt>
                <c:pt idx="28">
                  <c:v>68</c:v>
                </c:pt>
                <c:pt idx="29">
                  <c:v>67.900000000000006</c:v>
                </c:pt>
                <c:pt idx="30">
                  <c:v>67.599999999999994</c:v>
                </c:pt>
                <c:pt idx="31">
                  <c:v>67.3</c:v>
                </c:pt>
                <c:pt idx="32">
                  <c:v>67.5</c:v>
                </c:pt>
                <c:pt idx="33">
                  <c:v>68.2</c:v>
                </c:pt>
                <c:pt idx="34">
                  <c:v>68.3</c:v>
                </c:pt>
                <c:pt idx="35">
                  <c:v>68.599999999999994</c:v>
                </c:pt>
                <c:pt idx="36">
                  <c:v>68.3</c:v>
                </c:pt>
                <c:pt idx="37">
                  <c:v>68.599999999999994</c:v>
                </c:pt>
                <c:pt idx="38">
                  <c:v>69.3</c:v>
                </c:pt>
                <c:pt idx="39">
                  <c:v>69.3</c:v>
                </c:pt>
                <c:pt idx="40">
                  <c:v>69</c:v>
                </c:pt>
                <c:pt idx="41">
                  <c:v>68.3</c:v>
                </c:pt>
                <c:pt idx="42">
                  <c:v>68.2</c:v>
                </c:pt>
                <c:pt idx="43">
                  <c:v>68.8</c:v>
                </c:pt>
                <c:pt idx="44">
                  <c:v>69.8</c:v>
                </c:pt>
                <c:pt idx="45">
                  <c:v>70</c:v>
                </c:pt>
                <c:pt idx="46">
                  <c:v>70.5</c:v>
                </c:pt>
                <c:pt idx="47">
                  <c:v>70.599999999999994</c:v>
                </c:pt>
                <c:pt idx="48">
                  <c:v>70.099999999999994</c:v>
                </c:pt>
                <c:pt idx="49">
                  <c:v>71</c:v>
                </c:pt>
                <c:pt idx="50">
                  <c:v>70.900000000000006</c:v>
                </c:pt>
                <c:pt idx="51">
                  <c:v>70.8</c:v>
                </c:pt>
                <c:pt idx="52">
                  <c:v>71</c:v>
                </c:pt>
                <c:pt idx="53">
                  <c:v>71</c:v>
                </c:pt>
                <c:pt idx="54">
                  <c:v>70.900000000000006</c:v>
                </c:pt>
                <c:pt idx="55">
                  <c:v>70.900000000000006</c:v>
                </c:pt>
                <c:pt idx="56">
                  <c:v>70.900000000000006</c:v>
                </c:pt>
                <c:pt idx="57">
                  <c:v>70.967070000000007</c:v>
                </c:pt>
                <c:pt idx="58">
                  <c:v>71.033749999999998</c:v>
                </c:pt>
                <c:pt idx="59">
                  <c:v>71.098799999999997</c:v>
                </c:pt>
                <c:pt idx="60">
                  <c:v>71.155029999999996</c:v>
                </c:pt>
                <c:pt idx="61">
                  <c:v>71.201819999999998</c:v>
                </c:pt>
                <c:pt idx="62">
                  <c:v>71.240499999999997</c:v>
                </c:pt>
                <c:pt idx="63">
                  <c:v>71.275700000000001</c:v>
                </c:pt>
                <c:pt idx="64">
                  <c:v>71.306809999999999</c:v>
                </c:pt>
                <c:pt idx="65">
                  <c:v>71.332650000000001</c:v>
                </c:pt>
                <c:pt idx="66">
                  <c:v>71.351830000000007</c:v>
                </c:pt>
                <c:pt idx="67">
                  <c:v>71.366339999999994</c:v>
                </c:pt>
                <c:pt idx="68">
                  <c:v>71.378429999999994</c:v>
                </c:pt>
                <c:pt idx="69">
                  <c:v>71.389840000000007</c:v>
                </c:pt>
                <c:pt idx="70">
                  <c:v>71.39913</c:v>
                </c:pt>
                <c:pt idx="71">
                  <c:v>71.404179999999997</c:v>
                </c:pt>
                <c:pt idx="72">
                  <c:v>71.407229999999998</c:v>
                </c:pt>
              </c:numCache>
            </c:numRef>
          </c:val>
          <c:smooth val="0"/>
          <c:extLst>
            <c:ext xmlns:c16="http://schemas.microsoft.com/office/drawing/2014/chart" uri="{C3380CC4-5D6E-409C-BE32-E72D297353CC}">
              <c16:uniqueId val="{00000004-7CC4-46CC-BB11-6950FF07829D}"/>
            </c:ext>
          </c:extLst>
        </c:ser>
        <c:dLbls>
          <c:showLegendKey val="0"/>
          <c:showVal val="0"/>
          <c:showCatName val="0"/>
          <c:showSerName val="0"/>
          <c:showPercent val="0"/>
          <c:showBubbleSize val="0"/>
        </c:dLbls>
        <c:marker val="1"/>
        <c:smooth val="0"/>
        <c:axId val="644312200"/>
        <c:axId val="644316512"/>
      </c:lineChart>
      <c:dateAx>
        <c:axId val="644318080"/>
        <c:scaling>
          <c:orientation val="minMax"/>
        </c:scaling>
        <c:delete val="0"/>
        <c:axPos val="b"/>
        <c:title>
          <c:tx>
            <c:rich>
              <a:bodyPr/>
              <a:lstStyle/>
              <a:p>
                <a:pPr>
                  <a:defRPr/>
                </a:pPr>
                <a:r>
                  <a:rPr lang="en-NZ" b="1"/>
                  <a:t>Quarterly</a:t>
                </a:r>
              </a:p>
            </c:rich>
          </c:tx>
          <c:layout>
            <c:manualLayout>
              <c:xMode val="edge"/>
              <c:yMode val="edge"/>
              <c:x val="0.44090245196034838"/>
              <c:y val="0.87161301265917834"/>
            </c:manualLayout>
          </c:layout>
          <c:overlay val="0"/>
          <c:spPr>
            <a:noFill/>
            <a:ln w="25400">
              <a:noFill/>
            </a:ln>
          </c:spPr>
        </c:title>
        <c:numFmt formatCode="mmm\-yy"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644320040"/>
        <c:crosses val="autoZero"/>
        <c:auto val="1"/>
        <c:lblOffset val="100"/>
        <c:baseTimeUnit val="months"/>
        <c:majorUnit val="36"/>
        <c:majorTimeUnit val="months"/>
        <c:minorUnit val="12"/>
        <c:minorTimeUnit val="days"/>
      </c:dateAx>
      <c:valAx>
        <c:axId val="644320040"/>
        <c:scaling>
          <c:orientation val="minMax"/>
          <c:min val="2"/>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644318080"/>
        <c:crossesAt val="43525"/>
        <c:crossBetween val="between"/>
        <c:majorUnit val="2"/>
      </c:valAx>
      <c:valAx>
        <c:axId val="644316512"/>
        <c:scaling>
          <c:orientation val="minMax"/>
          <c:min val="66"/>
        </c:scaling>
        <c:delete val="0"/>
        <c:axPos val="r"/>
        <c:numFmt formatCode="0" sourceLinked="0"/>
        <c:majorTickMark val="out"/>
        <c:minorTickMark val="none"/>
        <c:tickLblPos val="nextTo"/>
        <c:spPr>
          <a:ln>
            <a:noFill/>
          </a:ln>
        </c:spPr>
        <c:crossAx val="644312200"/>
        <c:crosses val="max"/>
        <c:crossBetween val="between"/>
        <c:majorUnit val="2"/>
      </c:valAx>
      <c:dateAx>
        <c:axId val="644312200"/>
        <c:scaling>
          <c:orientation val="minMax"/>
        </c:scaling>
        <c:delete val="1"/>
        <c:axPos val="b"/>
        <c:numFmt formatCode="mmm\-yy" sourceLinked="1"/>
        <c:majorTickMark val="out"/>
        <c:minorTickMark val="none"/>
        <c:tickLblPos val="nextTo"/>
        <c:crossAx val="644316512"/>
        <c:crosses val="autoZero"/>
        <c:auto val="1"/>
        <c:lblOffset val="100"/>
        <c:baseTimeUnit val="days"/>
        <c:majorUnit val="1"/>
        <c:minorUnit val="1"/>
      </c:dateAx>
      <c:spPr>
        <a:noFill/>
        <a:ln w="25400">
          <a:noFill/>
        </a:ln>
      </c:spPr>
    </c:plotArea>
    <c:legend>
      <c:legendPos val="b"/>
      <c:layout>
        <c:manualLayout>
          <c:xMode val="edge"/>
          <c:yMode val="edge"/>
          <c:x val="5.5248411312678228E-2"/>
          <c:y val="0.93057027714055429"/>
          <c:w val="0.86747142869901139"/>
          <c:h val="5.4573770695724645E-2"/>
        </c:manualLayout>
      </c:layout>
      <c:overlay val="0"/>
    </c:legend>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295573573842084E-2"/>
          <c:y val="0.11073446327683679"/>
          <c:w val="0.86170312128839666"/>
          <c:h val="0.67304627943703266"/>
        </c:manualLayout>
      </c:layout>
      <c:lineChart>
        <c:grouping val="standard"/>
        <c:varyColors val="0"/>
        <c:ser>
          <c:idx val="1"/>
          <c:order val="0"/>
          <c:tx>
            <c:strRef>
              <c:f>'Data 1.5'!$C$4</c:f>
              <c:strCache>
                <c:ptCount val="1"/>
                <c:pt idx="0">
                  <c:v>Compensation of employees </c:v>
                </c:pt>
              </c:strCache>
            </c:strRef>
          </c:tx>
          <c:spPr>
            <a:ln w="38100">
              <a:solidFill>
                <a:srgbClr val="0083AC"/>
              </a:solidFill>
            </a:ln>
          </c:spPr>
          <c:marker>
            <c:symbol val="none"/>
          </c:marker>
          <c:cat>
            <c:numRef>
              <c:f>'Data 1.5'!$B$5:$B$77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1.5'!$C$5:$C$77</c:f>
              <c:numCache>
                <c:formatCode>0.0</c:formatCode>
                <c:ptCount val="73"/>
                <c:pt idx="0">
                  <c:v>8.2449045972345001</c:v>
                </c:pt>
                <c:pt idx="1">
                  <c:v>8.4497469435674297</c:v>
                </c:pt>
                <c:pt idx="2">
                  <c:v>8.3635702810384203</c:v>
                </c:pt>
                <c:pt idx="3">
                  <c:v>8.3127418527670205</c:v>
                </c:pt>
                <c:pt idx="4">
                  <c:v>7.9409944865534303</c:v>
                </c:pt>
                <c:pt idx="5">
                  <c:v>7.3741327520096203</c:v>
                </c:pt>
                <c:pt idx="6">
                  <c:v>7.3527110923781303</c:v>
                </c:pt>
                <c:pt idx="7">
                  <c:v>6.8196166207529796</c:v>
                </c:pt>
                <c:pt idx="8">
                  <c:v>7.2227516899764304</c:v>
                </c:pt>
                <c:pt idx="9">
                  <c:v>7.46943333807772</c:v>
                </c:pt>
                <c:pt idx="10">
                  <c:v>7.73796779635187</c:v>
                </c:pt>
                <c:pt idx="11">
                  <c:v>8.5051511773159998</c:v>
                </c:pt>
                <c:pt idx="12">
                  <c:v>8.3040630971319196</c:v>
                </c:pt>
                <c:pt idx="13">
                  <c:v>8.0487097909392293</c:v>
                </c:pt>
                <c:pt idx="14">
                  <c:v>6.84372718768822</c:v>
                </c:pt>
                <c:pt idx="15">
                  <c:v>5.3515059234225903</c:v>
                </c:pt>
                <c:pt idx="16">
                  <c:v>3.7430077820854502</c:v>
                </c:pt>
                <c:pt idx="17">
                  <c:v>2.2118958078832498</c:v>
                </c:pt>
                <c:pt idx="18">
                  <c:v>1.42759883249996</c:v>
                </c:pt>
                <c:pt idx="19">
                  <c:v>0.84367362286143999</c:v>
                </c:pt>
                <c:pt idx="20">
                  <c:v>1.2663977369061501</c:v>
                </c:pt>
                <c:pt idx="21">
                  <c:v>1.9607710312400299</c:v>
                </c:pt>
                <c:pt idx="22">
                  <c:v>2.6651600475636701</c:v>
                </c:pt>
                <c:pt idx="23">
                  <c:v>3.50609400852928</c:v>
                </c:pt>
                <c:pt idx="24">
                  <c:v>3.82991588416512</c:v>
                </c:pt>
                <c:pt idx="25">
                  <c:v>3.9700853161395102</c:v>
                </c:pt>
                <c:pt idx="26">
                  <c:v>4.0598953924548997</c:v>
                </c:pt>
                <c:pt idx="27">
                  <c:v>3.9107969064853698</c:v>
                </c:pt>
                <c:pt idx="28">
                  <c:v>3.76389584323395</c:v>
                </c:pt>
                <c:pt idx="29">
                  <c:v>3.5135913232693601</c:v>
                </c:pt>
                <c:pt idx="30">
                  <c:v>3.2072471812106098</c:v>
                </c:pt>
                <c:pt idx="31">
                  <c:v>2.9770868316992298</c:v>
                </c:pt>
                <c:pt idx="32">
                  <c:v>2.67839920685413</c:v>
                </c:pt>
                <c:pt idx="33">
                  <c:v>2.9267116854564601</c:v>
                </c:pt>
                <c:pt idx="34">
                  <c:v>3.2125749038126501</c:v>
                </c:pt>
                <c:pt idx="35">
                  <c:v>3.8936172451158702</c:v>
                </c:pt>
                <c:pt idx="36">
                  <c:v>4.7973241629885699</c:v>
                </c:pt>
                <c:pt idx="37">
                  <c:v>5.0652495224030796</c:v>
                </c:pt>
                <c:pt idx="38">
                  <c:v>5.51346638151362</c:v>
                </c:pt>
                <c:pt idx="39">
                  <c:v>5.6929339571055202</c:v>
                </c:pt>
                <c:pt idx="40">
                  <c:v>5.50654899408089</c:v>
                </c:pt>
                <c:pt idx="41">
                  <c:v>5.6154038497692103</c:v>
                </c:pt>
                <c:pt idx="42">
                  <c:v>5.6361961749215403</c:v>
                </c:pt>
                <c:pt idx="43">
                  <c:v>5.3297692956235201</c:v>
                </c:pt>
                <c:pt idx="44">
                  <c:v>5.3575574350429997</c:v>
                </c:pt>
                <c:pt idx="45">
                  <c:v>5.3770186244257197</c:v>
                </c:pt>
                <c:pt idx="46">
                  <c:v>5.1783696694591201</c:v>
                </c:pt>
                <c:pt idx="47">
                  <c:v>5.2565513602998104</c:v>
                </c:pt>
                <c:pt idx="48">
                  <c:v>5.3385109444860701</c:v>
                </c:pt>
                <c:pt idx="49">
                  <c:v>5.4040866533312499</c:v>
                </c:pt>
                <c:pt idx="50">
                  <c:v>5.6263146561840998</c:v>
                </c:pt>
                <c:pt idx="51">
                  <c:v>5.8054926631984696</c:v>
                </c:pt>
                <c:pt idx="52">
                  <c:v>5.7896148570402097</c:v>
                </c:pt>
                <c:pt idx="53">
                  <c:v>5.6457839805315899</c:v>
                </c:pt>
                <c:pt idx="54">
                  <c:v>5.4369390278974299</c:v>
                </c:pt>
                <c:pt idx="55">
                  <c:v>5.1769511564747797</c:v>
                </c:pt>
                <c:pt idx="56">
                  <c:v>4.99488214801098</c:v>
                </c:pt>
                <c:pt idx="57">
                  <c:v>4.9221862274156702</c:v>
                </c:pt>
                <c:pt idx="58">
                  <c:v>4.8932502559389599</c:v>
                </c:pt>
                <c:pt idx="59">
                  <c:v>4.9955157923387796</c:v>
                </c:pt>
                <c:pt idx="60">
                  <c:v>5.0879869130822497</c:v>
                </c:pt>
                <c:pt idx="61">
                  <c:v>5.1754639969324199</c:v>
                </c:pt>
                <c:pt idx="62">
                  <c:v>5.2394662644104502</c:v>
                </c:pt>
                <c:pt idx="63">
                  <c:v>5.1982583793490802</c:v>
                </c:pt>
                <c:pt idx="64">
                  <c:v>5.1437663447192197</c:v>
                </c:pt>
                <c:pt idx="65">
                  <c:v>5.0304754411049899</c:v>
                </c:pt>
                <c:pt idx="66">
                  <c:v>4.9067603979126604</c:v>
                </c:pt>
                <c:pt idx="67">
                  <c:v>4.8041973671472098</c:v>
                </c:pt>
                <c:pt idx="68">
                  <c:v>4.7280207850917098</c:v>
                </c:pt>
                <c:pt idx="69">
                  <c:v>4.71567370503276</c:v>
                </c:pt>
                <c:pt idx="70">
                  <c:v>4.7452283863893499</c:v>
                </c:pt>
                <c:pt idx="71">
                  <c:v>4.7814798933541702</c:v>
                </c:pt>
                <c:pt idx="72">
                  <c:v>4.8096682795984496</c:v>
                </c:pt>
              </c:numCache>
            </c:numRef>
          </c:val>
          <c:smooth val="0"/>
          <c:extLst>
            <c:ext xmlns:c16="http://schemas.microsoft.com/office/drawing/2014/chart" uri="{C3380CC4-5D6E-409C-BE32-E72D297353CC}">
              <c16:uniqueId val="{00000000-BD17-4B9B-8490-8B93163557BA}"/>
            </c:ext>
          </c:extLst>
        </c:ser>
        <c:ser>
          <c:idx val="0"/>
          <c:order val="1"/>
          <c:tx>
            <c:strRef>
              <c:f>'Data 1.5'!$D$4</c:f>
              <c:strCache>
                <c:ptCount val="1"/>
                <c:pt idx="0">
                  <c:v>Ordinary time average hourly earnings (all sectors) </c:v>
                </c:pt>
              </c:strCache>
            </c:strRef>
          </c:tx>
          <c:spPr>
            <a:ln w="38100">
              <a:solidFill>
                <a:srgbClr val="3E403A"/>
              </a:solidFill>
            </a:ln>
          </c:spPr>
          <c:marker>
            <c:symbol val="none"/>
          </c:marker>
          <c:cat>
            <c:numRef>
              <c:f>'Data 1.5'!$B$5:$B$77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1.5'!$D$5:$D$77</c:f>
              <c:numCache>
                <c:formatCode>0.0</c:formatCode>
                <c:ptCount val="73"/>
                <c:pt idx="0">
                  <c:v>3.2399125004134799</c:v>
                </c:pt>
                <c:pt idx="1">
                  <c:v>3.4824070247413599</c:v>
                </c:pt>
                <c:pt idx="2">
                  <c:v>4.3366600795032397</c:v>
                </c:pt>
                <c:pt idx="3">
                  <c:v>4.7713690048992197</c:v>
                </c:pt>
                <c:pt idx="4">
                  <c:v>4.9700303739897898</c:v>
                </c:pt>
                <c:pt idx="5">
                  <c:v>5.13211225129968</c:v>
                </c:pt>
                <c:pt idx="6">
                  <c:v>5.0201208215271604</c:v>
                </c:pt>
                <c:pt idx="7">
                  <c:v>4.8361837418316096</c:v>
                </c:pt>
                <c:pt idx="8">
                  <c:v>4.8054391399330498</c:v>
                </c:pt>
                <c:pt idx="9">
                  <c:v>4.5252641023393902</c:v>
                </c:pt>
                <c:pt idx="10">
                  <c:v>4.3121707413458399</c:v>
                </c:pt>
                <c:pt idx="11">
                  <c:v>4.3392726652119196</c:v>
                </c:pt>
                <c:pt idx="12">
                  <c:v>4.5923929552490597</c:v>
                </c:pt>
                <c:pt idx="13">
                  <c:v>5.0061247350246401</c:v>
                </c:pt>
                <c:pt idx="14">
                  <c:v>5.31124200800026</c:v>
                </c:pt>
                <c:pt idx="15">
                  <c:v>5.4914777621402697</c:v>
                </c:pt>
                <c:pt idx="16">
                  <c:v>5.3116658149189897</c:v>
                </c:pt>
                <c:pt idx="17">
                  <c:v>4.8794879858301297</c:v>
                </c:pt>
                <c:pt idx="18">
                  <c:v>4.21328365024962</c:v>
                </c:pt>
                <c:pt idx="19">
                  <c:v>3.0956460219236002</c:v>
                </c:pt>
                <c:pt idx="20">
                  <c:v>2.1930239499191799</c:v>
                </c:pt>
                <c:pt idx="21">
                  <c:v>1.49426732911932</c:v>
                </c:pt>
                <c:pt idx="22">
                  <c:v>1.24940227936796</c:v>
                </c:pt>
                <c:pt idx="23">
                  <c:v>1.64830120664647</c:v>
                </c:pt>
                <c:pt idx="24">
                  <c:v>2.1392344636160798</c:v>
                </c:pt>
                <c:pt idx="25">
                  <c:v>2.6531402849185799</c:v>
                </c:pt>
                <c:pt idx="26">
                  <c:v>2.9027855022771099</c:v>
                </c:pt>
                <c:pt idx="27">
                  <c:v>3.2075771255516599</c:v>
                </c:pt>
                <c:pt idx="28">
                  <c:v>3.17071971463072</c:v>
                </c:pt>
                <c:pt idx="29">
                  <c:v>3.0735051580175798</c:v>
                </c:pt>
                <c:pt idx="30">
                  <c:v>3.0120068270608802</c:v>
                </c:pt>
                <c:pt idx="31">
                  <c:v>2.5819674902579401</c:v>
                </c:pt>
                <c:pt idx="32">
                  <c:v>2.3885981035673698</c:v>
                </c:pt>
                <c:pt idx="33">
                  <c:v>2.3504550840922098</c:v>
                </c:pt>
                <c:pt idx="34">
                  <c:v>2.41629742701581</c:v>
                </c:pt>
                <c:pt idx="35">
                  <c:v>2.5356459347266598</c:v>
                </c:pt>
                <c:pt idx="36">
                  <c:v>2.63487872076246</c:v>
                </c:pt>
                <c:pt idx="37">
                  <c:v>2.5596392514942501</c:v>
                </c:pt>
                <c:pt idx="38">
                  <c:v>2.5043437509213202</c:v>
                </c:pt>
                <c:pt idx="39">
                  <c:v>2.3912969093265302</c:v>
                </c:pt>
                <c:pt idx="40">
                  <c:v>2.4431072363903099</c:v>
                </c:pt>
                <c:pt idx="41">
                  <c:v>2.4609993796321699</c:v>
                </c:pt>
                <c:pt idx="42">
                  <c:v>2.3288949569786999</c:v>
                </c:pt>
                <c:pt idx="43">
                  <c:v>2.4142246630662201</c:v>
                </c:pt>
                <c:pt idx="44">
                  <c:v>2.24706954423521</c:v>
                </c:pt>
                <c:pt idx="45">
                  <c:v>2.0795846207732001</c:v>
                </c:pt>
                <c:pt idx="46">
                  <c:v>1.86656627987451</c:v>
                </c:pt>
                <c:pt idx="47">
                  <c:v>1.6201161295614499</c:v>
                </c:pt>
                <c:pt idx="48">
                  <c:v>1.49549050611987</c:v>
                </c:pt>
                <c:pt idx="49">
                  <c:v>1.63833820621033</c:v>
                </c:pt>
                <c:pt idx="50">
                  <c:v>2.1079216326746302</c:v>
                </c:pt>
                <c:pt idx="51">
                  <c:v>2.6288535212650701</c:v>
                </c:pt>
                <c:pt idx="52">
                  <c:v>2.9900595641668399</c:v>
                </c:pt>
                <c:pt idx="53">
                  <c:v>3.151128699329</c:v>
                </c:pt>
                <c:pt idx="54">
                  <c:v>3.1458147469120901</c:v>
                </c:pt>
                <c:pt idx="55">
                  <c:v>2.9592662829895402</c:v>
                </c:pt>
                <c:pt idx="56">
                  <c:v>3.0393435474050001</c:v>
                </c:pt>
                <c:pt idx="57">
                  <c:v>3.1474299911161401</c:v>
                </c:pt>
                <c:pt idx="58">
                  <c:v>3.1328660726321398</c:v>
                </c:pt>
                <c:pt idx="59">
                  <c:v>3.2257482206972101</c:v>
                </c:pt>
                <c:pt idx="60">
                  <c:v>3.2029817426967901</c:v>
                </c:pt>
                <c:pt idx="61">
                  <c:v>3.20565278774014</c:v>
                </c:pt>
                <c:pt idx="62">
                  <c:v>3.3131809489883302</c:v>
                </c:pt>
                <c:pt idx="63">
                  <c:v>3.3997642539911501</c:v>
                </c:pt>
                <c:pt idx="64">
                  <c:v>3.47710855499423</c:v>
                </c:pt>
                <c:pt idx="65">
                  <c:v>3.4944448800788601</c:v>
                </c:pt>
                <c:pt idx="66">
                  <c:v>3.4773433881937601</c:v>
                </c:pt>
                <c:pt idx="67">
                  <c:v>3.4568323346082899</c:v>
                </c:pt>
                <c:pt idx="68">
                  <c:v>3.44645687671794</c:v>
                </c:pt>
                <c:pt idx="69">
                  <c:v>3.4828730654226301</c:v>
                </c:pt>
                <c:pt idx="70">
                  <c:v>3.5398986047943302</c:v>
                </c:pt>
                <c:pt idx="71">
                  <c:v>3.58153405270071</c:v>
                </c:pt>
                <c:pt idx="72">
                  <c:v>3.59833063955656</c:v>
                </c:pt>
              </c:numCache>
            </c:numRef>
          </c:val>
          <c:smooth val="0"/>
          <c:extLst>
            <c:ext xmlns:c16="http://schemas.microsoft.com/office/drawing/2014/chart" uri="{C3380CC4-5D6E-409C-BE32-E72D297353CC}">
              <c16:uniqueId val="{00000001-BD17-4B9B-8490-8B93163557BA}"/>
            </c:ext>
          </c:extLst>
        </c:ser>
        <c:dLbls>
          <c:showLegendKey val="0"/>
          <c:showVal val="0"/>
          <c:showCatName val="0"/>
          <c:showSerName val="0"/>
          <c:showPercent val="0"/>
          <c:showBubbleSize val="0"/>
        </c:dLbls>
        <c:smooth val="0"/>
        <c:axId val="644338856"/>
        <c:axId val="644334936"/>
      </c:lineChart>
      <c:dateAx>
        <c:axId val="644338856"/>
        <c:scaling>
          <c:orientation val="minMax"/>
        </c:scaling>
        <c:delete val="0"/>
        <c:axPos val="b"/>
        <c:title>
          <c:tx>
            <c:rich>
              <a:bodyPr/>
              <a:lstStyle/>
              <a:p>
                <a:pPr>
                  <a:defRPr/>
                </a:pPr>
                <a:r>
                  <a:rPr lang="en-NZ" b="1"/>
                  <a:t>Quarterly</a:t>
                </a:r>
              </a:p>
            </c:rich>
          </c:tx>
          <c:layout>
            <c:manualLayout>
              <c:xMode val="edge"/>
              <c:yMode val="edge"/>
              <c:x val="0.44363124552587674"/>
              <c:y val="0.85051914735909473"/>
            </c:manualLayout>
          </c:layout>
          <c:overlay val="0"/>
          <c:spPr>
            <a:noFill/>
            <a:ln w="25400">
              <a:noFill/>
            </a:ln>
          </c:spPr>
        </c:title>
        <c:numFmt formatCode="mmm\-yy" sourceLinked="0"/>
        <c:majorTickMark val="out"/>
        <c:minorTickMark val="none"/>
        <c:tickLblPos val="low"/>
        <c:spPr>
          <a:ln w="3175">
            <a:solidFill>
              <a:sysClr val="window" lastClr="FFFFFF">
                <a:lumMod val="50000"/>
              </a:sysClr>
            </a:solidFill>
            <a:prstDash val="solid"/>
          </a:ln>
        </c:spPr>
        <c:txPr>
          <a:bodyPr rot="0" vert="horz"/>
          <a:lstStyle/>
          <a:p>
            <a:pPr>
              <a:defRPr/>
            </a:pPr>
            <a:endParaRPr lang="en-US"/>
          </a:p>
        </c:txPr>
        <c:crossAx val="644334936"/>
        <c:crosses val="autoZero"/>
        <c:auto val="1"/>
        <c:lblOffset val="100"/>
        <c:baseTimeUnit val="months"/>
        <c:majorUnit val="3"/>
        <c:majorTimeUnit val="years"/>
        <c:minorUnit val="12"/>
        <c:minorTimeUnit val="days"/>
      </c:dateAx>
      <c:valAx>
        <c:axId val="644334936"/>
        <c:scaling>
          <c:orientation val="minMax"/>
          <c:max val="10"/>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ysClr val="windowText" lastClr="000000"/>
            </a:solidFill>
          </a:ln>
        </c:spPr>
        <c:txPr>
          <a:bodyPr rot="0" vert="horz"/>
          <a:lstStyle/>
          <a:p>
            <a:pPr>
              <a:defRPr/>
            </a:pPr>
            <a:endParaRPr lang="en-US"/>
          </a:p>
        </c:txPr>
        <c:crossAx val="644338856"/>
        <c:crossesAt val="43525"/>
        <c:crossBetween val="between"/>
        <c:majorUnit val="2"/>
      </c:valAx>
      <c:spPr>
        <a:noFill/>
        <a:ln w="25400">
          <a:noFill/>
        </a:ln>
      </c:spPr>
    </c:plotArea>
    <c:legend>
      <c:legendPos val="b"/>
      <c:layout>
        <c:manualLayout>
          <c:xMode val="edge"/>
          <c:yMode val="edge"/>
          <c:x val="0.15945525270879601"/>
          <c:y val="0.89636327988954412"/>
          <c:w val="0.66968673531193212"/>
          <c:h val="0.10273037345023077"/>
        </c:manualLayout>
      </c:layout>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71507107280881232"/>
        </c:manualLayout>
      </c:layout>
      <c:lineChart>
        <c:grouping val="standard"/>
        <c:varyColors val="0"/>
        <c:ser>
          <c:idx val="1"/>
          <c:order val="0"/>
          <c:tx>
            <c:strRef>
              <c:f>'Data 1.6'!$C$4</c:f>
              <c:strCache>
                <c:ptCount val="1"/>
                <c:pt idx="0">
                  <c:v>Total</c:v>
                </c:pt>
              </c:strCache>
            </c:strRef>
          </c:tx>
          <c:spPr>
            <a:ln w="38100">
              <a:solidFill>
                <a:srgbClr val="3E403A"/>
              </a:solidFill>
            </a:ln>
          </c:spPr>
          <c:marker>
            <c:symbol val="none"/>
          </c:marker>
          <c:cat>
            <c:numRef>
              <c:f>'Data 1.6'!$B$5:$B$77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1.6'!$C$5:$C$77</c:f>
              <c:numCache>
                <c:formatCode>#,##0.0</c:formatCode>
                <c:ptCount val="73"/>
                <c:pt idx="0">
                  <c:v>5.62195386955577</c:v>
                </c:pt>
                <c:pt idx="1">
                  <c:v>4.7837590312404599</c:v>
                </c:pt>
                <c:pt idx="2">
                  <c:v>4.4518312461712997</c:v>
                </c:pt>
                <c:pt idx="3">
                  <c:v>4.6387136574396601</c:v>
                </c:pt>
                <c:pt idx="4">
                  <c:v>3.5719884003448499</c:v>
                </c:pt>
                <c:pt idx="5">
                  <c:v>3.4019286983713899</c:v>
                </c:pt>
                <c:pt idx="6">
                  <c:v>3.2352658398230898</c:v>
                </c:pt>
                <c:pt idx="7">
                  <c:v>3.0780495226503302</c:v>
                </c:pt>
                <c:pt idx="8">
                  <c:v>3.7231124311848598</c:v>
                </c:pt>
                <c:pt idx="9">
                  <c:v>4.11368033510528</c:v>
                </c:pt>
                <c:pt idx="10">
                  <c:v>4.0149010477299196</c:v>
                </c:pt>
                <c:pt idx="11">
                  <c:v>3.8698904991651202</c:v>
                </c:pt>
                <c:pt idx="12">
                  <c:v>2.8808798584639002</c:v>
                </c:pt>
                <c:pt idx="13">
                  <c:v>1.8186082595125199</c:v>
                </c:pt>
                <c:pt idx="14">
                  <c:v>1.0243002704009401</c:v>
                </c:pt>
                <c:pt idx="15">
                  <c:v>-0.75135884045613999</c:v>
                </c:pt>
                <c:pt idx="16">
                  <c:v>-1.00431687837394</c:v>
                </c:pt>
                <c:pt idx="17">
                  <c:v>-0.98077434216354797</c:v>
                </c:pt>
                <c:pt idx="18">
                  <c:v>-0.63901444651245298</c:v>
                </c:pt>
                <c:pt idx="19">
                  <c:v>1.4675615212527999</c:v>
                </c:pt>
                <c:pt idx="20">
                  <c:v>2.3352435530086</c:v>
                </c:pt>
                <c:pt idx="21">
                  <c:v>2.9482028936231202</c:v>
                </c:pt>
                <c:pt idx="22">
                  <c:v>3.09074204568768</c:v>
                </c:pt>
                <c:pt idx="23">
                  <c:v>2.34324014463356</c:v>
                </c:pt>
                <c:pt idx="24">
                  <c:v>2.0352092958140799</c:v>
                </c:pt>
                <c:pt idx="25">
                  <c:v>2.18063932972936</c:v>
                </c:pt>
                <c:pt idx="26">
                  <c:v>2.6727464654680002</c:v>
                </c:pt>
                <c:pt idx="27">
                  <c:v>3.2400665247701301</c:v>
                </c:pt>
                <c:pt idx="28">
                  <c:v>3.4935771005196701</c:v>
                </c:pt>
                <c:pt idx="29">
                  <c:v>3.02635943759728</c:v>
                </c:pt>
                <c:pt idx="30">
                  <c:v>2.65036279210875</c:v>
                </c:pt>
                <c:pt idx="31">
                  <c:v>2.27115277070622</c:v>
                </c:pt>
                <c:pt idx="32">
                  <c:v>2.4484621503380701</c:v>
                </c:pt>
                <c:pt idx="33">
                  <c:v>3.0951496388028801</c:v>
                </c:pt>
                <c:pt idx="34">
                  <c:v>3.45543806646526</c:v>
                </c:pt>
                <c:pt idx="35">
                  <c:v>3.7158853486549899</c:v>
                </c:pt>
                <c:pt idx="36">
                  <c:v>3.4397418373866602</c:v>
                </c:pt>
                <c:pt idx="37">
                  <c:v>3.3153418645995099</c:v>
                </c:pt>
                <c:pt idx="38">
                  <c:v>3.0884721902600498</c:v>
                </c:pt>
                <c:pt idx="39">
                  <c:v>2.9965140343560299</c:v>
                </c:pt>
                <c:pt idx="40">
                  <c:v>3.2323137549258698</c:v>
                </c:pt>
                <c:pt idx="41">
                  <c:v>3.15004573147099</c:v>
                </c:pt>
                <c:pt idx="42">
                  <c:v>3.5848170642526598</c:v>
                </c:pt>
                <c:pt idx="43">
                  <c:v>3.8452429157530301</c:v>
                </c:pt>
                <c:pt idx="44">
                  <c:v>4.3497689918957798</c:v>
                </c:pt>
                <c:pt idx="45">
                  <c:v>5.0797276785043302</c:v>
                </c:pt>
                <c:pt idx="46">
                  <c:v>5.3237816387497503</c:v>
                </c:pt>
                <c:pt idx="47">
                  <c:v>5.8231927134680204</c:v>
                </c:pt>
                <c:pt idx="48">
                  <c:v>5.6186625826540597</c:v>
                </c:pt>
                <c:pt idx="49">
                  <c:v>5.10447803887355</c:v>
                </c:pt>
                <c:pt idx="50">
                  <c:v>4.7604600296338102</c:v>
                </c:pt>
                <c:pt idx="51">
                  <c:v>4.0281707766430097</c:v>
                </c:pt>
                <c:pt idx="52">
                  <c:v>3.6264551864425298</c:v>
                </c:pt>
                <c:pt idx="53">
                  <c:v>3.43525473546701</c:v>
                </c:pt>
                <c:pt idx="54">
                  <c:v>3.285357328071</c:v>
                </c:pt>
                <c:pt idx="55">
                  <c:v>3.4838903703109798</c:v>
                </c:pt>
                <c:pt idx="56">
                  <c:v>3.6093533433693099</c:v>
                </c:pt>
                <c:pt idx="57">
                  <c:v>3.6023746094392401</c:v>
                </c:pt>
                <c:pt idx="58">
                  <c:v>3.38963842065795</c:v>
                </c:pt>
                <c:pt idx="59">
                  <c:v>3.11117035353909</c:v>
                </c:pt>
                <c:pt idx="60">
                  <c:v>2.9130933311519698</c:v>
                </c:pt>
                <c:pt idx="61">
                  <c:v>2.82433482701212</c:v>
                </c:pt>
                <c:pt idx="62">
                  <c:v>2.8822758395636998</c:v>
                </c:pt>
                <c:pt idx="63">
                  <c:v>2.8952576151135698</c:v>
                </c:pt>
                <c:pt idx="64">
                  <c:v>2.8914236363497299</c:v>
                </c:pt>
                <c:pt idx="65">
                  <c:v>2.8441700605150202</c:v>
                </c:pt>
                <c:pt idx="66">
                  <c:v>2.7824014155687999</c:v>
                </c:pt>
                <c:pt idx="67">
                  <c:v>2.7287554695663001</c:v>
                </c:pt>
                <c:pt idx="68">
                  <c:v>2.68882812204376</c:v>
                </c:pt>
                <c:pt idx="69" formatCode="0.0">
                  <c:v>2.68015546241771</c:v>
                </c:pt>
                <c:pt idx="70" formatCode="0.0">
                  <c:v>2.6968745306773898</c:v>
                </c:pt>
                <c:pt idx="71" formatCode="0.0">
                  <c:v>2.7188141565149802</c:v>
                </c:pt>
                <c:pt idx="72" formatCode="0.0">
                  <c:v>2.7369878658723001</c:v>
                </c:pt>
              </c:numCache>
            </c:numRef>
          </c:val>
          <c:smooth val="0"/>
          <c:extLst>
            <c:ext xmlns:c16="http://schemas.microsoft.com/office/drawing/2014/chart" uri="{C3380CC4-5D6E-409C-BE32-E72D297353CC}">
              <c16:uniqueId val="{00000001-E591-4CDD-A3A4-AD04AD96AB40}"/>
            </c:ext>
          </c:extLst>
        </c:ser>
        <c:ser>
          <c:idx val="0"/>
          <c:order val="1"/>
          <c:tx>
            <c:strRef>
              <c:f>'Data 1.6'!$D$4</c:f>
              <c:strCache>
                <c:ptCount val="1"/>
                <c:pt idx="0">
                  <c:v>Per capita</c:v>
                </c:pt>
              </c:strCache>
            </c:strRef>
          </c:tx>
          <c:spPr>
            <a:ln>
              <a:solidFill>
                <a:srgbClr val="0083AC"/>
              </a:solidFill>
            </a:ln>
          </c:spPr>
          <c:marker>
            <c:symbol val="none"/>
          </c:marker>
          <c:val>
            <c:numRef>
              <c:f>'Data 1.6'!$D$5:$D$77</c:f>
              <c:numCache>
                <c:formatCode>#,##0.0</c:formatCode>
                <c:ptCount val="73"/>
                <c:pt idx="0">
                  <c:v>4.3229269468148601</c:v>
                </c:pt>
                <c:pt idx="1">
                  <c:v>3.5658828460930398</c:v>
                </c:pt>
                <c:pt idx="2">
                  <c:v>3.2783508330456601</c:v>
                </c:pt>
                <c:pt idx="3">
                  <c:v>3.4574076501949702</c:v>
                </c:pt>
                <c:pt idx="4">
                  <c:v>2.3786388824048799</c:v>
                </c:pt>
                <c:pt idx="5">
                  <c:v>2.1881873088926</c:v>
                </c:pt>
                <c:pt idx="6">
                  <c:v>2.0173013005079201</c:v>
                </c:pt>
                <c:pt idx="7">
                  <c:v>1.9005958893069099</c:v>
                </c:pt>
                <c:pt idx="8">
                  <c:v>2.6122403021215002</c:v>
                </c:pt>
                <c:pt idx="9">
                  <c:v>3.0683628503214799</c:v>
                </c:pt>
                <c:pt idx="10">
                  <c:v>3.0455678409868998</c:v>
                </c:pt>
                <c:pt idx="11">
                  <c:v>2.9483908154473299</c:v>
                </c:pt>
                <c:pt idx="12">
                  <c:v>1.99019466870062</c:v>
                </c:pt>
                <c:pt idx="13">
                  <c:v>0.95945399822629995</c:v>
                </c:pt>
                <c:pt idx="14">
                  <c:v>0.18553735201327601</c:v>
                </c:pt>
                <c:pt idx="15">
                  <c:v>-1.5811680555101399</c:v>
                </c:pt>
                <c:pt idx="16">
                  <c:v>-1.8715870604201299</c:v>
                </c:pt>
                <c:pt idx="17">
                  <c:v>-1.9200928665674899</c:v>
                </c:pt>
                <c:pt idx="18">
                  <c:v>-1.68158857331471</c:v>
                </c:pt>
                <c:pt idx="19">
                  <c:v>0.32123982298961601</c:v>
                </c:pt>
                <c:pt idx="20">
                  <c:v>1.1523269591118901</c:v>
                </c:pt>
                <c:pt idx="21">
                  <c:v>1.7779596687822401</c:v>
                </c:pt>
                <c:pt idx="22">
                  <c:v>1.9849806982432401</c:v>
                </c:pt>
                <c:pt idx="23">
                  <c:v>1.3370880292387699</c:v>
                </c:pt>
                <c:pt idx="24">
                  <c:v>1.11942869758927</c:v>
                </c:pt>
                <c:pt idx="25">
                  <c:v>1.3572368143981199</c:v>
                </c:pt>
                <c:pt idx="26">
                  <c:v>1.94091183909994</c:v>
                </c:pt>
                <c:pt idx="27">
                  <c:v>2.58033843357514</c:v>
                </c:pt>
                <c:pt idx="28">
                  <c:v>2.8887966606604798</c:v>
                </c:pt>
                <c:pt idx="29">
                  <c:v>2.45957580648721</c:v>
                </c:pt>
                <c:pt idx="30">
                  <c:v>2.08034662612737</c:v>
                </c:pt>
                <c:pt idx="31">
                  <c:v>1.6714049229607799</c:v>
                </c:pt>
                <c:pt idx="32">
                  <c:v>1.7898254719442099</c:v>
                </c:pt>
                <c:pt idx="33">
                  <c:v>2.3267517682023402</c:v>
                </c:pt>
                <c:pt idx="34">
                  <c:v>2.5509889693377201</c:v>
                </c:pt>
                <c:pt idx="35">
                  <c:v>2.6364787905885398</c:v>
                </c:pt>
                <c:pt idx="36">
                  <c:v>2.17426291936733</c:v>
                </c:pt>
                <c:pt idx="37">
                  <c:v>1.87328503906085</c:v>
                </c:pt>
                <c:pt idx="38">
                  <c:v>1.4915750006242401</c:v>
                </c:pt>
                <c:pt idx="39">
                  <c:v>1.27203745254194</c:v>
                </c:pt>
                <c:pt idx="40">
                  <c:v>1.4082106965286101</c:v>
                </c:pt>
                <c:pt idx="41">
                  <c:v>1.2504419083043601</c:v>
                </c:pt>
                <c:pt idx="42">
                  <c:v>1.6071507242180201</c:v>
                </c:pt>
                <c:pt idx="43">
                  <c:v>1.8067277117624401</c:v>
                </c:pt>
                <c:pt idx="44">
                  <c:v>2.2456312123671598</c:v>
                </c:pt>
                <c:pt idx="45">
                  <c:v>2.9151993381925299</c:v>
                </c:pt>
                <c:pt idx="46">
                  <c:v>3.1262941444836598</c:v>
                </c:pt>
                <c:pt idx="47">
                  <c:v>3.6027343063645501</c:v>
                </c:pt>
                <c:pt idx="48">
                  <c:v>3.3993478543393501</c:v>
                </c:pt>
                <c:pt idx="49">
                  <c:v>2.9151161409760999</c:v>
                </c:pt>
                <c:pt idx="50">
                  <c:v>2.6045696874997102</c:v>
                </c:pt>
                <c:pt idx="51">
                  <c:v>1.92684834356038</c:v>
                </c:pt>
                <c:pt idx="52">
                  <c:v>1.59088058742145</c:v>
                </c:pt>
                <c:pt idx="53">
                  <c:v>1.4549067013413599</c:v>
                </c:pt>
                <c:pt idx="54">
                  <c:v>1.3942999063122301</c:v>
                </c:pt>
                <c:pt idx="55">
                  <c:v>1.7133290224150499</c:v>
                </c:pt>
                <c:pt idx="56">
                  <c:v>1.9244737407467101</c:v>
                </c:pt>
                <c:pt idx="57">
                  <c:v>2.02212529349723</c:v>
                </c:pt>
                <c:pt idx="58">
                  <c:v>1.8850425994158799</c:v>
                </c:pt>
                <c:pt idx="59">
                  <c:v>1.6385009233451799</c:v>
                </c:pt>
                <c:pt idx="60">
                  <c:v>1.4964861679857799</c:v>
                </c:pt>
                <c:pt idx="61">
                  <c:v>1.44299949223336</c:v>
                </c:pt>
                <c:pt idx="62">
                  <c:v>1.5319079240350999</c:v>
                </c:pt>
                <c:pt idx="63">
                  <c:v>1.57588780579072</c:v>
                </c:pt>
                <c:pt idx="64">
                  <c:v>1.6019733831554399</c:v>
                </c:pt>
                <c:pt idx="65">
                  <c:v>1.5838159261904099</c:v>
                </c:pt>
                <c:pt idx="66">
                  <c:v>1.54862728038516</c:v>
                </c:pt>
                <c:pt idx="67">
                  <c:v>1.51778650720397</c:v>
                </c:pt>
                <c:pt idx="68">
                  <c:v>1.49565814724319</c:v>
                </c:pt>
                <c:pt idx="69" formatCode="0.0">
                  <c:v>1.4985658067486001</c:v>
                </c:pt>
                <c:pt idx="70" formatCode="0.0">
                  <c:v>1.52244901433613</c:v>
                </c:pt>
                <c:pt idx="71" formatCode="0.0">
                  <c:v>1.54894448648434</c:v>
                </c:pt>
                <c:pt idx="72" formatCode="0.0">
                  <c:v>1.57066541495347</c:v>
                </c:pt>
              </c:numCache>
            </c:numRef>
          </c:val>
          <c:smooth val="0"/>
          <c:extLst>
            <c:ext xmlns:c16="http://schemas.microsoft.com/office/drawing/2014/chart" uri="{C3380CC4-5D6E-409C-BE32-E72D297353CC}">
              <c16:uniqueId val="{00000001-ED39-4383-BCC1-DBD047B6DC0C}"/>
            </c:ext>
          </c:extLst>
        </c:ser>
        <c:dLbls>
          <c:showLegendKey val="0"/>
          <c:showVal val="0"/>
          <c:showCatName val="0"/>
          <c:showSerName val="0"/>
          <c:showPercent val="0"/>
          <c:showBubbleSize val="0"/>
        </c:dLbls>
        <c:smooth val="0"/>
        <c:axId val="644340816"/>
        <c:axId val="644336504"/>
      </c:lineChart>
      <c:dateAx>
        <c:axId val="644340816"/>
        <c:scaling>
          <c:orientation val="minMax"/>
        </c:scaling>
        <c:delete val="0"/>
        <c:axPos val="b"/>
        <c:title>
          <c:tx>
            <c:rich>
              <a:bodyPr/>
              <a:lstStyle/>
              <a:p>
                <a:pPr>
                  <a:defRPr/>
                </a:pPr>
                <a:r>
                  <a:rPr lang="en-NZ" b="1"/>
                  <a:t>Quarterly</a:t>
                </a:r>
              </a:p>
            </c:rich>
          </c:tx>
          <c:layout>
            <c:manualLayout>
              <c:xMode val="edge"/>
              <c:yMode val="edge"/>
              <c:x val="0.43405921242603301"/>
              <c:y val="0.88411725961745324"/>
            </c:manualLayout>
          </c:layout>
          <c:overlay val="0"/>
          <c:spPr>
            <a:noFill/>
            <a:ln w="25400">
              <a:noFill/>
            </a:ln>
          </c:spPr>
        </c:title>
        <c:numFmt formatCode="mmm\-yy" sourceLinked="0"/>
        <c:majorTickMark val="out"/>
        <c:minorTickMark val="none"/>
        <c:tickLblPos val="low"/>
        <c:spPr>
          <a:ln w="3175">
            <a:noFill/>
            <a:prstDash val="solid"/>
          </a:ln>
        </c:spPr>
        <c:txPr>
          <a:bodyPr rot="0" vert="horz"/>
          <a:lstStyle/>
          <a:p>
            <a:pPr>
              <a:defRPr/>
            </a:pPr>
            <a:endParaRPr lang="en-US"/>
          </a:p>
        </c:txPr>
        <c:crossAx val="644336504"/>
        <c:crosses val="autoZero"/>
        <c:auto val="0"/>
        <c:lblOffset val="100"/>
        <c:baseTimeUnit val="months"/>
        <c:majorUnit val="3"/>
        <c:majorTimeUnit val="years"/>
        <c:minorUnit val="12"/>
        <c:minorTimeUnit val="days"/>
      </c:dateAx>
      <c:valAx>
        <c:axId val="644336504"/>
        <c:scaling>
          <c:orientation val="minMax"/>
          <c:max val="8"/>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644340816"/>
        <c:crossesAt val="43525"/>
        <c:crossBetween val="between"/>
        <c:majorUnit val="2"/>
      </c:valAx>
      <c:spPr>
        <a:noFill/>
        <a:ln w="25400">
          <a:noFill/>
        </a:ln>
      </c:spPr>
    </c:plotArea>
    <c:legend>
      <c:legendPos val="b"/>
      <c:layout>
        <c:manualLayout>
          <c:xMode val="edge"/>
          <c:yMode val="edge"/>
          <c:x val="0.36257105792810385"/>
          <c:y val="0.93083459933208224"/>
          <c:w val="0.27759461101845029"/>
          <c:h val="5.4453336775526009E-2"/>
        </c:manualLayout>
      </c:layout>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6284076375168E-2"/>
          <c:y val="0.11073440261309475"/>
          <c:w val="0.87409903503441388"/>
          <c:h val="0.65422562249075733"/>
        </c:manualLayout>
      </c:layout>
      <c:lineChart>
        <c:grouping val="standard"/>
        <c:varyColors val="0"/>
        <c:ser>
          <c:idx val="0"/>
          <c:order val="0"/>
          <c:tx>
            <c:strRef>
              <c:f>'Data 1.7'!$C$4</c:f>
              <c:strCache>
                <c:ptCount val="1"/>
                <c:pt idx="0">
                  <c:v>Household debt</c:v>
                </c:pt>
              </c:strCache>
            </c:strRef>
          </c:tx>
          <c:spPr>
            <a:ln w="38100">
              <a:solidFill>
                <a:srgbClr val="0083AC"/>
              </a:solidFill>
            </a:ln>
          </c:spPr>
          <c:marker>
            <c:symbol val="none"/>
          </c:marker>
          <c:cat>
            <c:numRef>
              <c:f>'Data 1.7'!$B$7:$B$28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'Data 1.7'!$C$7:$C$28</c:f>
              <c:numCache>
                <c:formatCode>0.0</c:formatCode>
                <c:ptCount val="22"/>
                <c:pt idx="0">
                  <c:v>89.511232111294802</c:v>
                </c:pt>
                <c:pt idx="1">
                  <c:v>97.889143162003094</c:v>
                </c:pt>
                <c:pt idx="2">
                  <c:v>102.169408191108</c:v>
                </c:pt>
                <c:pt idx="3">
                  <c:v>109.108946393354</c:v>
                </c:pt>
                <c:pt idx="4">
                  <c:v>119.238018001553</c:v>
                </c:pt>
                <c:pt idx="5">
                  <c:v>124.43049559844199</c:v>
                </c:pt>
                <c:pt idx="6">
                  <c:v>127.27433225953099</c:v>
                </c:pt>
                <c:pt idx="7">
                  <c:v>131.53972009425499</c:v>
                </c:pt>
                <c:pt idx="8">
                  <c:v>126.37874050915499</c:v>
                </c:pt>
                <c:pt idx="9">
                  <c:v>122.574142842608</c:v>
                </c:pt>
                <c:pt idx="10">
                  <c:v>117.451514691428</c:v>
                </c:pt>
                <c:pt idx="11">
                  <c:v>119.96916553488499</c:v>
                </c:pt>
                <c:pt idx="12">
                  <c:v>121.20634716398401</c:v>
                </c:pt>
                <c:pt idx="13">
                  <c:v>124.148403209836</c:v>
                </c:pt>
                <c:pt idx="14">
                  <c:v>125.67268356459</c:v>
                </c:pt>
                <c:pt idx="15">
                  <c:v>126.34272604270799</c:v>
                </c:pt>
                <c:pt idx="16">
                  <c:v>129.983373011374</c:v>
                </c:pt>
                <c:pt idx="17">
                  <c:v>130.10922307722399</c:v>
                </c:pt>
                <c:pt idx="18">
                  <c:v>127.422802769993</c:v>
                </c:pt>
                <c:pt idx="19">
                  <c:v>125.538397786332</c:v>
                </c:pt>
                <c:pt idx="20">
                  <c:v>124.615769935009</c:v>
                </c:pt>
                <c:pt idx="21">
                  <c:v>124.265711173225</c:v>
                </c:pt>
              </c:numCache>
            </c:numRef>
          </c:val>
          <c:smooth val="0"/>
          <c:extLst>
            <c:ext xmlns:c16="http://schemas.microsoft.com/office/drawing/2014/chart" uri="{C3380CC4-5D6E-409C-BE32-E72D297353CC}">
              <c16:uniqueId val="{00000000-442E-4644-95E9-9AAEAE943207}"/>
            </c:ext>
          </c:extLst>
        </c:ser>
        <c:dLbls>
          <c:showLegendKey val="0"/>
          <c:showVal val="0"/>
          <c:showCatName val="0"/>
          <c:showSerName val="0"/>
          <c:showPercent val="0"/>
          <c:showBubbleSize val="0"/>
        </c:dLbls>
        <c:marker val="1"/>
        <c:smooth val="0"/>
        <c:axId val="294425224"/>
        <c:axId val="294426008"/>
        <c:extLst/>
      </c:lineChart>
      <c:lineChart>
        <c:grouping val="standard"/>
        <c:varyColors val="0"/>
        <c:ser>
          <c:idx val="1"/>
          <c:order val="1"/>
          <c:tx>
            <c:strRef>
              <c:f>'Data 1.7'!$D$4</c:f>
              <c:strCache>
                <c:ptCount val="1"/>
                <c:pt idx="0">
                  <c:v>Household saving (RHS)</c:v>
                </c:pt>
              </c:strCache>
            </c:strRef>
          </c:tx>
          <c:spPr>
            <a:ln w="38100">
              <a:solidFill>
                <a:schemeClr val="tx1"/>
              </a:solidFill>
            </a:ln>
          </c:spPr>
          <c:marker>
            <c:symbol val="none"/>
          </c:marker>
          <c:cat>
            <c:numRef>
              <c:f>'Data 1.7'!$B$7:$B$28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'Data 1.7'!$D$7:$D$28</c:f>
              <c:numCache>
                <c:formatCode>0.0</c:formatCode>
                <c:ptCount val="22"/>
                <c:pt idx="0">
                  <c:v>-1.3227664062945399</c:v>
                </c:pt>
                <c:pt idx="1">
                  <c:v>-6.7193620396759597</c:v>
                </c:pt>
                <c:pt idx="2">
                  <c:v>-4.3864391072669697</c:v>
                </c:pt>
                <c:pt idx="3">
                  <c:v>-3.7948963126755499</c:v>
                </c:pt>
                <c:pt idx="4">
                  <c:v>-5.9932836843788504</c:v>
                </c:pt>
                <c:pt idx="5">
                  <c:v>-4.1275181987472402</c:v>
                </c:pt>
                <c:pt idx="6">
                  <c:v>-0.44306430236720101</c:v>
                </c:pt>
                <c:pt idx="7">
                  <c:v>-2.1713206323160401</c:v>
                </c:pt>
                <c:pt idx="8">
                  <c:v>1.2451987494417101</c:v>
                </c:pt>
                <c:pt idx="9">
                  <c:v>2.0746430630447299</c:v>
                </c:pt>
                <c:pt idx="10">
                  <c:v>2.3421580457244202</c:v>
                </c:pt>
                <c:pt idx="11">
                  <c:v>0.43349862606992801</c:v>
                </c:pt>
                <c:pt idx="12">
                  <c:v>0.322429269917197</c:v>
                </c:pt>
                <c:pt idx="13">
                  <c:v>-1.0086157211048199</c:v>
                </c:pt>
                <c:pt idx="14">
                  <c:v>-0.64667594506066095</c:v>
                </c:pt>
                <c:pt idx="15">
                  <c:v>0.103927682020511</c:v>
                </c:pt>
                <c:pt idx="16">
                  <c:v>-1.4347075791356401</c:v>
                </c:pt>
                <c:pt idx="17">
                  <c:v>-0.54513912745529103</c:v>
                </c:pt>
                <c:pt idx="18">
                  <c:v>-0.32935968202510901</c:v>
                </c:pt>
                <c:pt idx="19">
                  <c:v>-0.63274945295418705</c:v>
                </c:pt>
                <c:pt idx="20">
                  <c:v>-0.78535521221622695</c:v>
                </c:pt>
                <c:pt idx="21">
                  <c:v>-0.90360691275451199</c:v>
                </c:pt>
              </c:numCache>
            </c:numRef>
          </c:val>
          <c:smooth val="0"/>
          <c:extLst>
            <c:ext xmlns:c16="http://schemas.microsoft.com/office/drawing/2014/chart" uri="{C3380CC4-5D6E-409C-BE32-E72D297353CC}">
              <c16:uniqueId val="{00000001-442E-4644-95E9-9AAEAE943207}"/>
            </c:ext>
          </c:extLst>
        </c:ser>
        <c:dLbls>
          <c:showLegendKey val="0"/>
          <c:showVal val="0"/>
          <c:showCatName val="0"/>
          <c:showSerName val="0"/>
          <c:showPercent val="0"/>
          <c:showBubbleSize val="0"/>
        </c:dLbls>
        <c:marker val="1"/>
        <c:smooth val="0"/>
        <c:axId val="644340032"/>
        <c:axId val="294423264"/>
      </c:lineChart>
      <c:dateAx>
        <c:axId val="294425224"/>
        <c:scaling>
          <c:orientation val="minMax"/>
        </c:scaling>
        <c:delete val="0"/>
        <c:axPos val="b"/>
        <c:title>
          <c:tx>
            <c:rich>
              <a:bodyPr/>
              <a:lstStyle/>
              <a:p>
                <a:pPr>
                  <a:defRPr/>
                </a:pPr>
                <a:r>
                  <a:rPr lang="en-NZ" b="1"/>
                  <a:t>Annual, years ending</a:t>
                </a:r>
                <a:r>
                  <a:rPr lang="en-NZ" b="1" baseline="0"/>
                  <a:t> March</a:t>
                </a:r>
                <a:endParaRPr lang="en-NZ" b="1"/>
              </a:p>
            </c:rich>
          </c:tx>
          <c:layout>
            <c:manualLayout>
              <c:xMode val="edge"/>
              <c:yMode val="edge"/>
              <c:x val="0.36016650935874395"/>
              <c:y val="0.85484290031211418"/>
            </c:manualLayout>
          </c:layout>
          <c:overlay val="0"/>
          <c:spPr>
            <a:noFill/>
            <a:ln w="25400">
              <a:noFill/>
            </a:ln>
          </c:spPr>
        </c:title>
        <c:numFmt formatCode="General" sourceLinked="0"/>
        <c:majorTickMark val="out"/>
        <c:minorTickMark val="none"/>
        <c:tickLblPos val="low"/>
        <c:spPr>
          <a:ln w="3175">
            <a:solidFill>
              <a:schemeClr val="bg1">
                <a:lumMod val="50000"/>
              </a:schemeClr>
            </a:solidFill>
            <a:prstDash val="solid"/>
          </a:ln>
        </c:spPr>
        <c:txPr>
          <a:bodyPr rot="0" vert="horz"/>
          <a:lstStyle/>
          <a:p>
            <a:pPr>
              <a:defRPr/>
            </a:pPr>
            <a:endParaRPr lang="en-US"/>
          </a:p>
        </c:txPr>
        <c:crossAx val="294426008"/>
        <c:crosses val="autoZero"/>
        <c:auto val="1"/>
        <c:lblOffset val="100"/>
        <c:baseTimeUnit val="months"/>
        <c:majorUnit val="3"/>
        <c:majorTimeUnit val="months"/>
        <c:minorUnit val="3"/>
        <c:minorTimeUnit val="days"/>
      </c:dateAx>
      <c:valAx>
        <c:axId val="294426008"/>
        <c:scaling>
          <c:orientation val="minMax"/>
          <c:max val="140"/>
          <c:min val="60"/>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294425224"/>
        <c:crossesAt val="18"/>
        <c:crossBetween val="between"/>
        <c:majorUnit val="20"/>
      </c:valAx>
      <c:valAx>
        <c:axId val="294423264"/>
        <c:scaling>
          <c:orientation val="minMax"/>
          <c:max val="8"/>
          <c:min val="-8"/>
        </c:scaling>
        <c:delete val="0"/>
        <c:axPos val="r"/>
        <c:numFmt formatCode="0" sourceLinked="0"/>
        <c:majorTickMark val="out"/>
        <c:minorTickMark val="none"/>
        <c:tickLblPos val="nextTo"/>
        <c:spPr>
          <a:ln>
            <a:noFill/>
          </a:ln>
        </c:spPr>
        <c:crossAx val="644340032"/>
        <c:crosses val="max"/>
        <c:crossBetween val="between"/>
        <c:majorUnit val="4"/>
      </c:valAx>
      <c:catAx>
        <c:axId val="644340032"/>
        <c:scaling>
          <c:orientation val="minMax"/>
        </c:scaling>
        <c:delete val="1"/>
        <c:axPos val="b"/>
        <c:numFmt formatCode="General" sourceLinked="1"/>
        <c:majorTickMark val="out"/>
        <c:minorTickMark val="none"/>
        <c:tickLblPos val="nextTo"/>
        <c:crossAx val="294423264"/>
        <c:crosses val="autoZero"/>
        <c:auto val="1"/>
        <c:lblAlgn val="ctr"/>
        <c:lblOffset val="100"/>
        <c:noMultiLvlLbl val="0"/>
      </c:catAx>
      <c:spPr>
        <a:noFill/>
        <a:ln w="25400">
          <a:noFill/>
        </a:ln>
      </c:spPr>
    </c:plotArea>
    <c:legend>
      <c:legendPos val="b"/>
      <c:overlay val="0"/>
    </c:legend>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68734918994133E-2"/>
          <c:y val="0.11073446327683679"/>
          <c:w val="0.89727680110306796"/>
          <c:h val="0.67307633939122535"/>
        </c:manualLayout>
      </c:layout>
      <c:barChart>
        <c:barDir val="col"/>
        <c:grouping val="clustered"/>
        <c:varyColors val="0"/>
        <c:ser>
          <c:idx val="0"/>
          <c:order val="1"/>
          <c:tx>
            <c:strRef>
              <c:f>'Data 1.8'!$D$4</c:f>
              <c:strCache>
                <c:ptCount val="1"/>
                <c:pt idx="0">
                  <c:v>Household net weatlh (RHS)</c:v>
                </c:pt>
              </c:strCache>
            </c:strRef>
          </c:tx>
          <c:spPr>
            <a:solidFill>
              <a:srgbClr val="3E403A"/>
            </a:solidFill>
            <a:ln w="38100">
              <a:solidFill>
                <a:srgbClr val="3E403A"/>
              </a:solidFill>
            </a:ln>
          </c:spPr>
          <c:invertIfNegative val="0"/>
          <c:cat>
            <c:numRef>
              <c:f>'Data 1.8'!$B$5:$B$91</c:f>
              <c:numCache>
                <c:formatCode>mmm\-yy</c:formatCode>
                <c:ptCount val="8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1.8'!$D$5:$D$77</c:f>
              <c:numCache>
                <c:formatCode>#,##0</c:formatCode>
                <c:ptCount val="73"/>
                <c:pt idx="3">
                  <c:v>440.05545529309597</c:v>
                </c:pt>
                <c:pt idx="7">
                  <c:v>455.32630777044102</c:v>
                </c:pt>
                <c:pt idx="11">
                  <c:v>460.10293022220901</c:v>
                </c:pt>
                <c:pt idx="15">
                  <c:v>426.73796281279499</c:v>
                </c:pt>
                <c:pt idx="19">
                  <c:v>410.19562304600203</c:v>
                </c:pt>
                <c:pt idx="23">
                  <c:v>392.33369790076898</c:v>
                </c:pt>
                <c:pt idx="27">
                  <c:v>373.20322676021402</c:v>
                </c:pt>
                <c:pt idx="31">
                  <c:v>388.55176715833301</c:v>
                </c:pt>
                <c:pt idx="35">
                  <c:v>407.050491212667</c:v>
                </c:pt>
                <c:pt idx="39">
                  <c:v>424.389658179023</c:v>
                </c:pt>
                <c:pt idx="43">
                  <c:v>458.23914357611699</c:v>
                </c:pt>
                <c:pt idx="47">
                  <c:v>491.49132955533298</c:v>
                </c:pt>
                <c:pt idx="51">
                  <c:v>500.41378528511501</c:v>
                </c:pt>
                <c:pt idx="55">
                  <c:v>494.00566262375003</c:v>
                </c:pt>
                <c:pt idx="59">
                  <c:v>490.214646106332</c:v>
                </c:pt>
                <c:pt idx="63">
                  <c:v>490.81602670278602</c:v>
                </c:pt>
                <c:pt idx="67">
                  <c:v>494.06169936260301</c:v>
                </c:pt>
                <c:pt idx="71">
                  <c:v>499.02485747026498</c:v>
                </c:pt>
              </c:numCache>
            </c:numRef>
          </c:val>
          <c:extLst>
            <c:ext xmlns:c16="http://schemas.microsoft.com/office/drawing/2014/chart" uri="{C3380CC4-5D6E-409C-BE32-E72D297353CC}">
              <c16:uniqueId val="{00000000-E591-4CDD-A3A4-AD04AD96AB40}"/>
            </c:ext>
          </c:extLst>
        </c:ser>
        <c:dLbls>
          <c:showLegendKey val="0"/>
          <c:showVal val="0"/>
          <c:showCatName val="0"/>
          <c:showSerName val="0"/>
          <c:showPercent val="0"/>
          <c:showBubbleSize val="0"/>
        </c:dLbls>
        <c:gapWidth val="150"/>
        <c:axId val="644318472"/>
        <c:axId val="644320432"/>
      </c:barChart>
      <c:lineChart>
        <c:grouping val="standard"/>
        <c:varyColors val="0"/>
        <c:ser>
          <c:idx val="1"/>
          <c:order val="0"/>
          <c:tx>
            <c:strRef>
              <c:f>'Data 1.8'!$C$4</c:f>
              <c:strCache>
                <c:ptCount val="1"/>
                <c:pt idx="0">
                  <c:v>House prices</c:v>
                </c:pt>
              </c:strCache>
            </c:strRef>
          </c:tx>
          <c:spPr>
            <a:ln w="38100">
              <a:solidFill>
                <a:srgbClr val="0083AC"/>
              </a:solidFill>
            </a:ln>
          </c:spPr>
          <c:marker>
            <c:symbol val="none"/>
          </c:marker>
          <c:cat>
            <c:numRef>
              <c:f>'Data 1.8'!$B$5:$B$77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1.8'!$C$5:$C$77</c:f>
              <c:numCache>
                <c:formatCode>#,##0.0</c:formatCode>
                <c:ptCount val="73"/>
                <c:pt idx="0">
                  <c:v>13.978441455696199</c:v>
                </c:pt>
                <c:pt idx="1">
                  <c:v>13.622829375193501</c:v>
                </c:pt>
                <c:pt idx="2">
                  <c:v>14.3881563728891</c:v>
                </c:pt>
                <c:pt idx="3">
                  <c:v>14.0545507519218</c:v>
                </c:pt>
                <c:pt idx="4">
                  <c:v>13.0406489957051</c:v>
                </c:pt>
                <c:pt idx="5">
                  <c:v>11.752620545073301</c:v>
                </c:pt>
                <c:pt idx="6">
                  <c:v>10.1921132457027</c:v>
                </c:pt>
                <c:pt idx="7">
                  <c:v>10.123796423658799</c:v>
                </c:pt>
                <c:pt idx="8">
                  <c:v>11.052692174847399</c:v>
                </c:pt>
                <c:pt idx="9">
                  <c:v>11.4921397216073</c:v>
                </c:pt>
                <c:pt idx="10">
                  <c:v>11.139658652963799</c:v>
                </c:pt>
                <c:pt idx="11">
                  <c:v>8.8130330823310992</c:v>
                </c:pt>
                <c:pt idx="12">
                  <c:v>4.2091440024881503</c:v>
                </c:pt>
                <c:pt idx="13">
                  <c:v>-0.255754475703318</c:v>
                </c:pt>
                <c:pt idx="14">
                  <c:v>-4.3642668428005296</c:v>
                </c:pt>
                <c:pt idx="15">
                  <c:v>-7.2940752037519898</c:v>
                </c:pt>
                <c:pt idx="16">
                  <c:v>-7.0303432266622199</c:v>
                </c:pt>
                <c:pt idx="17">
                  <c:v>-5.1619433198380298</c:v>
                </c:pt>
                <c:pt idx="18">
                  <c:v>-1.66963067838458</c:v>
                </c:pt>
                <c:pt idx="19">
                  <c:v>2.26770205013002</c:v>
                </c:pt>
                <c:pt idx="20">
                  <c:v>3.9700374531835099</c:v>
                </c:pt>
                <c:pt idx="21">
                  <c:v>3.8242618285307701</c:v>
                </c:pt>
                <c:pt idx="22">
                  <c:v>2.0772607550482798</c:v>
                </c:pt>
                <c:pt idx="23">
                  <c:v>0.16431721871485999</c:v>
                </c:pt>
                <c:pt idx="24">
                  <c:v>-0.70159187594345196</c:v>
                </c:pt>
                <c:pt idx="25">
                  <c:v>-0.33921535035120698</c:v>
                </c:pt>
                <c:pt idx="26">
                  <c:v>0.641632119450252</c:v>
                </c:pt>
                <c:pt idx="27">
                  <c:v>1.82869970644103</c:v>
                </c:pt>
                <c:pt idx="28">
                  <c:v>2.8711109575552101</c:v>
                </c:pt>
                <c:pt idx="29">
                  <c:v>3.5188750601663901</c:v>
                </c:pt>
                <c:pt idx="30">
                  <c:v>4.5499606877926704</c:v>
                </c:pt>
                <c:pt idx="31">
                  <c:v>5.6860384269700797</c:v>
                </c:pt>
                <c:pt idx="32">
                  <c:v>6.9169927286772497</c:v>
                </c:pt>
                <c:pt idx="33">
                  <c:v>8.3246151546854108</c:v>
                </c:pt>
                <c:pt idx="34">
                  <c:v>8.9736463510332296</c:v>
                </c:pt>
                <c:pt idx="35">
                  <c:v>8.9663361252848297</c:v>
                </c:pt>
                <c:pt idx="36">
                  <c:v>8.2977319846704702</c:v>
                </c:pt>
                <c:pt idx="37">
                  <c:v>6.9505764042187801</c:v>
                </c:pt>
                <c:pt idx="38">
                  <c:v>6.4629371258832604</c:v>
                </c:pt>
                <c:pt idx="39">
                  <c:v>6.8163746134589802</c:v>
                </c:pt>
                <c:pt idx="40">
                  <c:v>8.2058273266522406</c:v>
                </c:pt>
                <c:pt idx="41">
                  <c:v>10.764555800819799</c:v>
                </c:pt>
                <c:pt idx="42">
                  <c:v>12.060875079264401</c:v>
                </c:pt>
                <c:pt idx="43">
                  <c:v>12.994389225106501</c:v>
                </c:pt>
                <c:pt idx="44">
                  <c:v>13.7825195351767</c:v>
                </c:pt>
                <c:pt idx="45">
                  <c:v>13.583777628241601</c:v>
                </c:pt>
                <c:pt idx="46">
                  <c:v>14.087571047734</c:v>
                </c:pt>
                <c:pt idx="47">
                  <c:v>13.807112792045301</c:v>
                </c:pt>
                <c:pt idx="48">
                  <c:v>11.6029779013334</c:v>
                </c:pt>
                <c:pt idx="49">
                  <c:v>8.9492212867282603</c:v>
                </c:pt>
                <c:pt idx="50">
                  <c:v>6.43689309687303</c:v>
                </c:pt>
                <c:pt idx="51">
                  <c:v>4.4842520529148002</c:v>
                </c:pt>
                <c:pt idx="52">
                  <c:v>3.7829051529416602</c:v>
                </c:pt>
                <c:pt idx="53">
                  <c:v>3.5836784205462702</c:v>
                </c:pt>
                <c:pt idx="54">
                  <c:v>3.23920179771557</c:v>
                </c:pt>
                <c:pt idx="55">
                  <c:v>2.8225831219553301</c:v>
                </c:pt>
                <c:pt idx="56">
                  <c:v>2.65819814683661</c:v>
                </c:pt>
                <c:pt idx="57">
                  <c:v>2.7945148772152</c:v>
                </c:pt>
                <c:pt idx="58">
                  <c:v>2.9544527689295101</c:v>
                </c:pt>
                <c:pt idx="59">
                  <c:v>3.29501033746193</c:v>
                </c:pt>
                <c:pt idx="60">
                  <c:v>3.5166107347763802</c:v>
                </c:pt>
                <c:pt idx="61">
                  <c:v>3.6370936482728702</c:v>
                </c:pt>
                <c:pt idx="62">
                  <c:v>3.8600706300523502</c:v>
                </c:pt>
                <c:pt idx="63">
                  <c:v>4.0468119451042499</c:v>
                </c:pt>
                <c:pt idx="64">
                  <c:v>4.1548495907479399</c:v>
                </c:pt>
                <c:pt idx="65">
                  <c:v>4.2111124867473899</c:v>
                </c:pt>
                <c:pt idx="66">
                  <c:v>4.2331775669618601</c:v>
                </c:pt>
                <c:pt idx="67">
                  <c:v>4.2478238321723403</c:v>
                </c:pt>
                <c:pt idx="68">
                  <c:v>4.2723675387429596</c:v>
                </c:pt>
                <c:pt idx="69">
                  <c:v>4.3218789183109703</c:v>
                </c:pt>
                <c:pt idx="70">
                  <c:v>4.4064098543680403</c:v>
                </c:pt>
                <c:pt idx="71">
                  <c:v>4.5100116647320796</c:v>
                </c:pt>
                <c:pt idx="72">
                  <c:v>4.6181997205813197</c:v>
                </c:pt>
              </c:numCache>
            </c:numRef>
          </c:val>
          <c:smooth val="0"/>
          <c:extLst>
            <c:ext xmlns:c16="http://schemas.microsoft.com/office/drawing/2014/chart" uri="{C3380CC4-5D6E-409C-BE32-E72D297353CC}">
              <c16:uniqueId val="{00000001-E591-4CDD-A3A4-AD04AD96AB40}"/>
            </c:ext>
          </c:extLst>
        </c:ser>
        <c:dLbls>
          <c:showLegendKey val="0"/>
          <c:showVal val="0"/>
          <c:showCatName val="0"/>
          <c:showSerName val="0"/>
          <c:showPercent val="0"/>
          <c:showBubbleSize val="0"/>
        </c:dLbls>
        <c:marker val="1"/>
        <c:smooth val="0"/>
        <c:axId val="644316120"/>
        <c:axId val="644313376"/>
      </c:lineChart>
      <c:dateAx>
        <c:axId val="644316120"/>
        <c:scaling>
          <c:orientation val="minMax"/>
        </c:scaling>
        <c:delete val="0"/>
        <c:axPos val="b"/>
        <c:title>
          <c:tx>
            <c:rich>
              <a:bodyPr/>
              <a:lstStyle/>
              <a:p>
                <a:pPr>
                  <a:defRPr/>
                </a:pPr>
                <a:r>
                  <a:rPr lang="en-NZ" b="1"/>
                  <a:t>Quarterly</a:t>
                </a:r>
              </a:p>
            </c:rich>
          </c:tx>
          <c:layout>
            <c:manualLayout>
              <c:xMode val="edge"/>
              <c:yMode val="edge"/>
              <c:x val="0.43952933575610748"/>
              <c:y val="0.8715466550933102"/>
            </c:manualLayout>
          </c:layout>
          <c:overlay val="0"/>
          <c:spPr>
            <a:noFill/>
            <a:ln w="25400">
              <a:noFill/>
            </a:ln>
          </c:spPr>
        </c:title>
        <c:numFmt formatCode="mmm\-yy" sourceLinked="0"/>
        <c:majorTickMark val="none"/>
        <c:minorTickMark val="none"/>
        <c:tickLblPos val="low"/>
        <c:spPr>
          <a:ln w="3175">
            <a:solidFill>
              <a:srgbClr val="868686"/>
            </a:solidFill>
            <a:prstDash val="solid"/>
          </a:ln>
        </c:spPr>
        <c:txPr>
          <a:bodyPr rot="0" vert="horz"/>
          <a:lstStyle/>
          <a:p>
            <a:pPr>
              <a:defRPr/>
            </a:pPr>
            <a:endParaRPr lang="en-US"/>
          </a:p>
        </c:txPr>
        <c:crossAx val="644313376"/>
        <c:crosses val="autoZero"/>
        <c:auto val="1"/>
        <c:lblOffset val="100"/>
        <c:baseTimeUnit val="months"/>
        <c:majorUnit val="3"/>
        <c:majorTimeUnit val="years"/>
        <c:minorUnit val="12"/>
        <c:minorTimeUnit val="days"/>
      </c:dateAx>
      <c:valAx>
        <c:axId val="644313376"/>
        <c:scaling>
          <c:orientation val="minMax"/>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chemeClr val="tx1"/>
            </a:solidFill>
          </a:ln>
        </c:spPr>
        <c:txPr>
          <a:bodyPr rot="0" vert="horz"/>
          <a:lstStyle/>
          <a:p>
            <a:pPr>
              <a:defRPr/>
            </a:pPr>
            <a:endParaRPr lang="en-US"/>
          </a:p>
        </c:txPr>
        <c:crossAx val="644316120"/>
        <c:crossesAt val="43497"/>
        <c:crossBetween val="between"/>
        <c:majorUnit val="5"/>
      </c:valAx>
      <c:valAx>
        <c:axId val="644320432"/>
        <c:scaling>
          <c:orientation val="minMax"/>
          <c:min val="300"/>
        </c:scaling>
        <c:delete val="0"/>
        <c:axPos val="r"/>
        <c:numFmt formatCode="#,##0" sourceLinked="1"/>
        <c:majorTickMark val="none"/>
        <c:minorTickMark val="none"/>
        <c:tickLblPos val="nextTo"/>
        <c:spPr>
          <a:ln>
            <a:noFill/>
          </a:ln>
        </c:spPr>
        <c:crossAx val="644318472"/>
        <c:crosses val="max"/>
        <c:crossBetween val="between"/>
      </c:valAx>
      <c:dateAx>
        <c:axId val="644318472"/>
        <c:scaling>
          <c:orientation val="minMax"/>
        </c:scaling>
        <c:delete val="1"/>
        <c:axPos val="b"/>
        <c:numFmt formatCode="mmm\-yy" sourceLinked="1"/>
        <c:majorTickMark val="out"/>
        <c:minorTickMark val="none"/>
        <c:tickLblPos val="nextTo"/>
        <c:crossAx val="644320432"/>
        <c:crosses val="autoZero"/>
        <c:auto val="1"/>
        <c:lblOffset val="100"/>
        <c:baseTimeUnit val="days"/>
      </c:dateAx>
      <c:spPr>
        <a:noFill/>
        <a:ln w="25400">
          <a:noFill/>
        </a:ln>
      </c:spPr>
    </c:plotArea>
    <c:legend>
      <c:legendPos val="b"/>
      <c:layout>
        <c:manualLayout>
          <c:xMode val="edge"/>
          <c:yMode val="edge"/>
          <c:x val="0"/>
          <c:y val="0.90270426408181137"/>
          <c:w val="0.98329373443704138"/>
          <c:h val="8.8909335152003624E-2"/>
        </c:manualLayout>
      </c:layout>
      <c:overlay val="0"/>
    </c:legend>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666725295632968E-2"/>
          <c:y val="0.11073442552673501"/>
          <c:w val="0.87110245955894661"/>
          <c:h val="0.74202787233001877"/>
        </c:manualLayout>
      </c:layout>
      <c:lineChart>
        <c:grouping val="standard"/>
        <c:varyColors val="0"/>
        <c:ser>
          <c:idx val="1"/>
          <c:order val="0"/>
          <c:tx>
            <c:strRef>
              <c:f>'Data 1.9'!$C$4</c:f>
              <c:strCache>
                <c:ptCount val="1"/>
                <c:pt idx="0">
                  <c:v>Annual average residential investment growth</c:v>
                </c:pt>
              </c:strCache>
            </c:strRef>
          </c:tx>
          <c:spPr>
            <a:ln w="38100">
              <a:solidFill>
                <a:srgbClr val="0083AC"/>
              </a:solidFill>
            </a:ln>
          </c:spPr>
          <c:marker>
            <c:symbol val="none"/>
          </c:marker>
          <c:cat>
            <c:numRef>
              <c:f>'Data 1.9'!$B$5:$B$77</c:f>
              <c:numCache>
                <c:formatCode>mmm\-yy</c:formatCode>
                <c:ptCount val="73"/>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pt idx="51">
                  <c:v>43160</c:v>
                </c:pt>
                <c:pt idx="52">
                  <c:v>43252</c:v>
                </c:pt>
                <c:pt idx="53">
                  <c:v>43344</c:v>
                </c:pt>
                <c:pt idx="54">
                  <c:v>43435</c:v>
                </c:pt>
                <c:pt idx="55">
                  <c:v>43525</c:v>
                </c:pt>
                <c:pt idx="56">
                  <c:v>43617</c:v>
                </c:pt>
                <c:pt idx="57">
                  <c:v>43709</c:v>
                </c:pt>
                <c:pt idx="58">
                  <c:v>43800</c:v>
                </c:pt>
                <c:pt idx="59">
                  <c:v>43891</c:v>
                </c:pt>
                <c:pt idx="60">
                  <c:v>43983</c:v>
                </c:pt>
                <c:pt idx="61">
                  <c:v>44075</c:v>
                </c:pt>
                <c:pt idx="62">
                  <c:v>44166</c:v>
                </c:pt>
                <c:pt idx="63">
                  <c:v>44256</c:v>
                </c:pt>
                <c:pt idx="64">
                  <c:v>44348</c:v>
                </c:pt>
                <c:pt idx="65">
                  <c:v>44440</c:v>
                </c:pt>
                <c:pt idx="66">
                  <c:v>44531</c:v>
                </c:pt>
                <c:pt idx="67">
                  <c:v>44621</c:v>
                </c:pt>
                <c:pt idx="68">
                  <c:v>44713</c:v>
                </c:pt>
                <c:pt idx="69">
                  <c:v>44805</c:v>
                </c:pt>
                <c:pt idx="70">
                  <c:v>44896</c:v>
                </c:pt>
                <c:pt idx="71">
                  <c:v>44986</c:v>
                </c:pt>
                <c:pt idx="72">
                  <c:v>45078</c:v>
                </c:pt>
              </c:numCache>
            </c:numRef>
          </c:cat>
          <c:val>
            <c:numRef>
              <c:f>'Data 1.9'!$C$5:$C$77</c:f>
              <c:numCache>
                <c:formatCode>0.0</c:formatCode>
                <c:ptCount val="73"/>
                <c:pt idx="0">
                  <c:v>-2.2895991247948699</c:v>
                </c:pt>
                <c:pt idx="1">
                  <c:v>-4.1734924721117004</c:v>
                </c:pt>
                <c:pt idx="2">
                  <c:v>-4.0094154570419702</c:v>
                </c:pt>
                <c:pt idx="3">
                  <c:v>-4.9388523047977397</c:v>
                </c:pt>
                <c:pt idx="4">
                  <c:v>-4.7584772872680698</c:v>
                </c:pt>
                <c:pt idx="5">
                  <c:v>-2.6782806903288798</c:v>
                </c:pt>
                <c:pt idx="6">
                  <c:v>-1.83096289030571</c:v>
                </c:pt>
                <c:pt idx="7">
                  <c:v>-1.08857001484413</c:v>
                </c:pt>
                <c:pt idx="8">
                  <c:v>2.4855151566042402</c:v>
                </c:pt>
                <c:pt idx="9">
                  <c:v>3.1953157674613002</c:v>
                </c:pt>
                <c:pt idx="10">
                  <c:v>3.1806827643630302</c:v>
                </c:pt>
                <c:pt idx="11">
                  <c:v>1.7925629481407399</c:v>
                </c:pt>
                <c:pt idx="12">
                  <c:v>-3.80172060630888</c:v>
                </c:pt>
                <c:pt idx="13">
                  <c:v>-9.9537975196563107</c:v>
                </c:pt>
                <c:pt idx="14">
                  <c:v>-17.664622336991599</c:v>
                </c:pt>
                <c:pt idx="15">
                  <c:v>-21.295765418953199</c:v>
                </c:pt>
                <c:pt idx="16">
                  <c:v>-22.016863980921499</c:v>
                </c:pt>
                <c:pt idx="17">
                  <c:v>-20.820955981636502</c:v>
                </c:pt>
                <c:pt idx="18">
                  <c:v>-13.4274233068705</c:v>
                </c:pt>
                <c:pt idx="19">
                  <c:v>-9.0123842231241493</c:v>
                </c:pt>
                <c:pt idx="20">
                  <c:v>-2.47924858016601</c:v>
                </c:pt>
                <c:pt idx="21">
                  <c:v>2.7739881764438299</c:v>
                </c:pt>
                <c:pt idx="22">
                  <c:v>0.89437337258009197</c:v>
                </c:pt>
                <c:pt idx="23">
                  <c:v>1.669907354455</c:v>
                </c:pt>
                <c:pt idx="24">
                  <c:v>-3.1470489416507901</c:v>
                </c:pt>
                <c:pt idx="25">
                  <c:v>-4.4137168141592902</c:v>
                </c:pt>
                <c:pt idx="26">
                  <c:v>-0.13464991023339701</c:v>
                </c:pt>
                <c:pt idx="27">
                  <c:v>3.0149623129710901</c:v>
                </c:pt>
                <c:pt idx="28">
                  <c:v>10.175763182238599</c:v>
                </c:pt>
                <c:pt idx="29">
                  <c:v>14.0608725841916</c:v>
                </c:pt>
                <c:pt idx="30">
                  <c:v>15.1797752808988</c:v>
                </c:pt>
                <c:pt idx="31">
                  <c:v>17.6477012121873</c:v>
                </c:pt>
                <c:pt idx="32">
                  <c:v>18.157010915197301</c:v>
                </c:pt>
                <c:pt idx="33">
                  <c:v>18.9224837662337</c:v>
                </c:pt>
                <c:pt idx="34">
                  <c:v>17.744610281923698</c:v>
                </c:pt>
                <c:pt idx="35">
                  <c:v>15.111853708344899</c:v>
                </c:pt>
                <c:pt idx="36">
                  <c:v>13.110676852016301</c:v>
                </c:pt>
                <c:pt idx="37">
                  <c:v>11.167989079430001</c:v>
                </c:pt>
                <c:pt idx="38">
                  <c:v>9.8011599005799397</c:v>
                </c:pt>
                <c:pt idx="39">
                  <c:v>8.2009515361664391</c:v>
                </c:pt>
                <c:pt idx="40">
                  <c:v>6.3138055599183396</c:v>
                </c:pt>
                <c:pt idx="41">
                  <c:v>5.4796623177283097</c:v>
                </c:pt>
                <c:pt idx="42">
                  <c:v>5.6289142081038301</c:v>
                </c:pt>
                <c:pt idx="43">
                  <c:v>7.0874944104933597</c:v>
                </c:pt>
                <c:pt idx="44">
                  <c:v>9.8980647067513594</c:v>
                </c:pt>
                <c:pt idx="45">
                  <c:v>10.826542491268899</c:v>
                </c:pt>
                <c:pt idx="46">
                  <c:v>10.8007714836774</c:v>
                </c:pt>
                <c:pt idx="47">
                  <c:v>8.4905003827684595</c:v>
                </c:pt>
                <c:pt idx="48">
                  <c:v>4.1672267777926999</c:v>
                </c:pt>
                <c:pt idx="49">
                  <c:v>2.1467962184873901</c:v>
                </c:pt>
                <c:pt idx="50">
                  <c:v>0.87679711172716701</c:v>
                </c:pt>
                <c:pt idx="51">
                  <c:v>1.0327795240233399</c:v>
                </c:pt>
                <c:pt idx="52">
                  <c:v>2.5616208543037802</c:v>
                </c:pt>
                <c:pt idx="53">
                  <c:v>2.5322964200784099</c:v>
                </c:pt>
                <c:pt idx="54">
                  <c:v>2.7417396306001098</c:v>
                </c:pt>
                <c:pt idx="55">
                  <c:v>3.1155999999999899</c:v>
                </c:pt>
                <c:pt idx="56">
                  <c:v>3.3727587291600898</c:v>
                </c:pt>
                <c:pt idx="57">
                  <c:v>4.33537265718049</c:v>
                </c:pt>
                <c:pt idx="58">
                  <c:v>4.7021025130629504</c:v>
                </c:pt>
                <c:pt idx="59">
                  <c:v>5.0103237500682596</c:v>
                </c:pt>
                <c:pt idx="60">
                  <c:v>5.1922573656054896</c:v>
                </c:pt>
                <c:pt idx="61">
                  <c:v>5.2847219960897496</c:v>
                </c:pt>
                <c:pt idx="62">
                  <c:v>5.5169258866046604</c:v>
                </c:pt>
                <c:pt idx="63">
                  <c:v>5.4734963413294704</c:v>
                </c:pt>
                <c:pt idx="64">
                  <c:v>5.3587240865886798</c:v>
                </c:pt>
                <c:pt idx="65">
                  <c:v>5.0995409559465301</c:v>
                </c:pt>
                <c:pt idx="66">
                  <c:v>4.70091124614975</c:v>
                </c:pt>
                <c:pt idx="67">
                  <c:v>4.1464614085963998</c:v>
                </c:pt>
                <c:pt idx="68">
                  <c:v>3.4448443367163399</c:v>
                </c:pt>
                <c:pt idx="69">
                  <c:v>2.7575890845318898</c:v>
                </c:pt>
                <c:pt idx="70">
                  <c:v>2.27135498956194</c:v>
                </c:pt>
                <c:pt idx="71">
                  <c:v>2.0257553304989102</c:v>
                </c:pt>
                <c:pt idx="72">
                  <c:v>1.9904041781564299</c:v>
                </c:pt>
              </c:numCache>
            </c:numRef>
          </c:val>
          <c:smooth val="0"/>
          <c:extLst xmlns:c15="http://schemas.microsoft.com/office/drawing/2012/chart">
            <c:ext xmlns:c16="http://schemas.microsoft.com/office/drawing/2014/chart" uri="{C3380CC4-5D6E-409C-BE32-E72D297353CC}">
              <c16:uniqueId val="{00000000-C464-4BAD-AC8C-72100DBB5625}"/>
            </c:ext>
          </c:extLst>
        </c:ser>
        <c:dLbls>
          <c:showLegendKey val="0"/>
          <c:showVal val="0"/>
          <c:showCatName val="0"/>
          <c:showSerName val="0"/>
          <c:showPercent val="0"/>
          <c:showBubbleSize val="0"/>
        </c:dLbls>
        <c:smooth val="0"/>
        <c:axId val="644311416"/>
        <c:axId val="644319256"/>
      </c:lineChart>
      <c:dateAx>
        <c:axId val="644311416"/>
        <c:scaling>
          <c:orientation val="minMax"/>
        </c:scaling>
        <c:delete val="0"/>
        <c:axPos val="b"/>
        <c:title>
          <c:tx>
            <c:rich>
              <a:bodyPr/>
              <a:lstStyle/>
              <a:p>
                <a:pPr algn="ctr">
                  <a:defRPr/>
                </a:pPr>
                <a:r>
                  <a:rPr lang="en-NZ" b="1"/>
                  <a:t>Quarterly</a:t>
                </a:r>
              </a:p>
            </c:rich>
          </c:tx>
          <c:layout>
            <c:manualLayout>
              <c:xMode val="edge"/>
              <c:yMode val="edge"/>
              <c:x val="0.42593475424359384"/>
              <c:y val="0.92370063701924854"/>
            </c:manualLayout>
          </c:layout>
          <c:overlay val="0"/>
          <c:spPr>
            <a:noFill/>
            <a:ln w="25400">
              <a:noFill/>
            </a:ln>
          </c:spPr>
        </c:title>
        <c:numFmt formatCode="mmm\-yy" sourceLinked="0"/>
        <c:majorTickMark val="out"/>
        <c:minorTickMark val="none"/>
        <c:tickLblPos val="low"/>
        <c:spPr>
          <a:ln w="3175">
            <a:solidFill>
              <a:sysClr val="window" lastClr="FFFFFF">
                <a:lumMod val="50000"/>
              </a:sysClr>
            </a:solidFill>
            <a:prstDash val="solid"/>
          </a:ln>
        </c:spPr>
        <c:txPr>
          <a:bodyPr rot="0" vert="horz"/>
          <a:lstStyle/>
          <a:p>
            <a:pPr>
              <a:defRPr/>
            </a:pPr>
            <a:endParaRPr lang="en-US"/>
          </a:p>
        </c:txPr>
        <c:crossAx val="644319256"/>
        <c:crosses val="autoZero"/>
        <c:auto val="1"/>
        <c:lblOffset val="100"/>
        <c:baseTimeUnit val="months"/>
        <c:majorUnit val="3"/>
        <c:majorTimeUnit val="years"/>
        <c:minorUnit val="12"/>
        <c:minorTimeUnit val="days"/>
      </c:dateAx>
      <c:valAx>
        <c:axId val="644319256"/>
        <c:scaling>
          <c:orientation val="minMax"/>
        </c:scaling>
        <c:delete val="0"/>
        <c:axPos val="l"/>
        <c:majorGridlines>
          <c:spPr>
            <a:ln w="9525">
              <a:solidFill>
                <a:schemeClr val="bg1">
                  <a:lumMod val="50000"/>
                </a:schemeClr>
              </a:solidFill>
              <a:prstDash val="solid"/>
            </a:ln>
          </c:spPr>
        </c:majorGridlines>
        <c:numFmt formatCode="0" sourceLinked="0"/>
        <c:majorTickMark val="none"/>
        <c:minorTickMark val="none"/>
        <c:tickLblPos val="low"/>
        <c:spPr>
          <a:ln w="9525">
            <a:solidFill>
              <a:sysClr val="windowText" lastClr="000000">
                <a:lumMod val="95000"/>
                <a:lumOff val="5000"/>
              </a:sysClr>
            </a:solidFill>
          </a:ln>
        </c:spPr>
        <c:txPr>
          <a:bodyPr rot="0" vert="horz"/>
          <a:lstStyle/>
          <a:p>
            <a:pPr>
              <a:defRPr/>
            </a:pPr>
            <a:endParaRPr lang="en-US"/>
          </a:p>
        </c:txPr>
        <c:crossAx val="644311416"/>
        <c:crossesAt val="43525"/>
        <c:crossBetween val="between"/>
      </c:valAx>
      <c:spPr>
        <a:noFill/>
        <a:ln w="25400">
          <a:noFill/>
        </a:ln>
      </c:spPr>
    </c:plotArea>
    <c:plotVisOnly val="1"/>
    <c:dispBlanksAs val="span"/>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en-US"/>
    </a:p>
  </c:txPr>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9.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1.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5.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9.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1.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3.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5.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7.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9.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1.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3.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5.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7.bin"/></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65.xml"/></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67.xml"/></Relationships>
</file>

<file path=xl/chartsheets/_rels/sheet34.xml.rels><?xml version="1.0" encoding="UTF-8" standalone="yes"?>
<Relationships xmlns="http://schemas.openxmlformats.org/package/2006/relationships"><Relationship Id="rId1" Type="http://schemas.openxmlformats.org/officeDocument/2006/relationships/drawing" Target="../drawings/drawing69.xml"/></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71.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sheetPr>
    <tabColor rgb="FF6DB9E7"/>
  </sheetPr>
  <sheetViews>
    <sheetView zoomScale="6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tabColor rgb="FF6DB9E7"/>
  </sheetPr>
  <sheetViews>
    <sheetView zoomScale="60" workbookViewId="0"/>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tabColor rgb="FF6DB9E7"/>
  </sheetPr>
  <sheetViews>
    <sheetView zoomScale="85"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tabColor rgb="FF6DB9E7"/>
  </sheetPr>
  <sheetViews>
    <sheetView zoomScale="118"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sheetPr>
    <tabColor rgb="FF6DB9E7"/>
  </sheetPr>
  <sheetViews>
    <sheetView zoomScale="60" workbookViewId="0"/>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tabColor rgb="FF6DB9E7"/>
  </sheetPr>
  <sheetViews>
    <sheetView zoomScale="60" workbookViewId="0"/>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tabColor rgb="FF6DB9E7"/>
  </sheetPr>
  <sheetViews>
    <sheetView zoomScale="118"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sheetPr>
    <tabColor rgb="FF6DB9E7"/>
  </sheetPr>
  <sheetViews>
    <sheetView zoomScale="50" workbookViewId="0"/>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horizontalDpi="300" verticalDpi="300" r:id="rId1"/>
  <drawing r:id="rId2"/>
</chartsheet>
</file>

<file path=xl/chartsheets/sheet19.xml><?xml version="1.0" encoding="utf-8"?>
<chartsheet xmlns="http://schemas.openxmlformats.org/spreadsheetml/2006/main" xmlns:r="http://schemas.openxmlformats.org/officeDocument/2006/relationships">
  <sheetPr>
    <tabColor rgb="FF92D050"/>
  </sheetPr>
  <sheetViews>
    <sheetView workbookViewId="0"/>
  </sheetViews>
  <pageMargins left="0.7" right="0.7" top="0.75" bottom="0.75" header="0.3" footer="0.3"/>
  <pageSetup paperSize="9" orientation="landscape" horizontalDpi="300" verticalDpi="300" r:id="rId1"/>
  <drawing r:id="rId2"/>
</chartsheet>
</file>

<file path=xl/chartsheets/sheet2.xml><?xml version="1.0" encoding="utf-8"?>
<chartsheet xmlns="http://schemas.openxmlformats.org/spreadsheetml/2006/main" xmlns:r="http://schemas.openxmlformats.org/officeDocument/2006/relationships">
  <sheetPr>
    <tabColor rgb="FF6DB9E7"/>
  </sheetPr>
  <sheetViews>
    <sheetView workbookViewId="0"/>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horizontalDpi="300" verticalDpi="300" r:id="rId1"/>
  <drawing r:id="rId2"/>
</chartsheet>
</file>

<file path=xl/chartsheets/sheet21.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horizontalDpi="300" verticalDpi="300" r:id="rId1"/>
  <drawing r:id="rId2"/>
</chartsheet>
</file>

<file path=xl/chartsheets/sheet22.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horizontalDpi="300" verticalDpi="300" r:id="rId1"/>
  <drawing r:id="rId2"/>
</chartsheet>
</file>

<file path=xl/chartsheets/sheet23.xml><?xml version="1.0" encoding="utf-8"?>
<chartsheet xmlns="http://schemas.openxmlformats.org/spreadsheetml/2006/main" xmlns:r="http://schemas.openxmlformats.org/officeDocument/2006/relationships">
  <sheetPr>
    <tabColor rgb="FF92D050"/>
  </sheetPr>
  <sheetViews>
    <sheetView zoomScale="80" workbookViewId="0"/>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tabColor rgb="FF92D050"/>
  </sheetPr>
  <sheetViews>
    <sheetView zoomScale="90" workbookViewId="0"/>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sheetPr>
    <tabColor rgb="FF92D050"/>
  </sheetPr>
  <sheetViews>
    <sheetView zoomScale="85" workbookViewId="0"/>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horizontalDpi="300" verticalDpi="300" r:id="rId1"/>
  <drawing r:id="rId2"/>
</chartsheet>
</file>

<file path=xl/chartsheets/sheet28.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horizontalDpi="300" verticalDpi="300" r:id="rId1"/>
  <drawing r:id="rId2"/>
</chartsheet>
</file>

<file path=xl/chartsheets/sheet29.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horizontalDpi="300" verticalDpi="300" r:id="rId1"/>
  <drawing r:id="rId2"/>
</chartsheet>
</file>

<file path=xl/chartsheets/sheet3.xml><?xml version="1.0" encoding="utf-8"?>
<chartsheet xmlns="http://schemas.openxmlformats.org/spreadsheetml/2006/main" xmlns:r="http://schemas.openxmlformats.org/officeDocument/2006/relationships">
  <sheetPr>
    <tabColor rgb="FF6DB9E7"/>
  </sheetPr>
  <sheetViews>
    <sheetView zoomScale="70" workbookViewId="0"/>
  </sheetViews>
  <pageMargins left="0.7" right="0.7" top="0.75" bottom="0.75" header="0.3" footer="0.3"/>
  <drawing r:id="rId1"/>
</chartsheet>
</file>

<file path=xl/chartsheets/sheet30.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sheetPr>
    <tabColor rgb="FF00B050"/>
  </sheetPr>
  <sheetViews>
    <sheetView zoomScale="80" workbookViewId="0"/>
  </sheetViews>
  <pageMargins left="0.7" right="0.7" top="0.75" bottom="0.75" header="0.3" footer="0.3"/>
  <drawing r:id="rId1"/>
</chartsheet>
</file>

<file path=xl/chartsheets/sheet33.xml><?xml version="1.0" encoding="utf-8"?>
<chartsheet xmlns="http://schemas.openxmlformats.org/spreadsheetml/2006/main" xmlns:r="http://schemas.openxmlformats.org/officeDocument/2006/relationships">
  <sheetPr>
    <tabColor rgb="FF00B050"/>
  </sheetPr>
  <sheetViews>
    <sheetView zoomScale="80" workbookViewId="0"/>
  </sheetViews>
  <pageMargins left="0.7" right="0.7" top="0.75" bottom="0.75" header="0.3" footer="0.3"/>
  <drawing r:id="rId1"/>
</chartsheet>
</file>

<file path=xl/chartsheets/sheet34.xml><?xml version="1.0" encoding="utf-8"?>
<chartsheet xmlns="http://schemas.openxmlformats.org/spreadsheetml/2006/main" xmlns:r="http://schemas.openxmlformats.org/officeDocument/2006/relationships">
  <sheetPr>
    <tabColor rgb="FF00B050"/>
  </sheetPr>
  <sheetViews>
    <sheetView zoomScale="80" workbookViewId="0"/>
  </sheetViews>
  <pageMargins left="0.7" right="0.7" top="0.75" bottom="0.75" header="0.3" footer="0.3"/>
  <drawing r:id="rId1"/>
</chartsheet>
</file>

<file path=xl/chartsheets/sheet35.xml><?xml version="1.0" encoding="utf-8"?>
<chartsheet xmlns="http://schemas.openxmlformats.org/spreadsheetml/2006/main" xmlns:r="http://schemas.openxmlformats.org/officeDocument/2006/relationships">
  <sheetPr>
    <tabColor rgb="FF00B050"/>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tabColor rgb="FF6DB9E7"/>
  </sheetPr>
  <sheetViews>
    <sheetView zoomScale="70" workbookViewId="0"/>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tabColor rgb="FF6DB9E7"/>
  </sheetPr>
  <sheetViews>
    <sheetView zoomScale="122"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tabColor rgb="FF6DB9E7"/>
  </sheetPr>
  <sheetViews>
    <sheetView zoomScale="60" workbookViewId="0"/>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sheetPr>
    <tabColor rgb="FF6DB9E7"/>
  </sheetPr>
  <sheetViews>
    <sheetView zoomScale="80" workbookViewId="0"/>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sheetPr>
    <tabColor rgb="FF6DB9E7"/>
  </sheetPr>
  <sheetViews>
    <sheetView zoomScale="70" workbookViewId="0"/>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sheetPr>
    <tabColor rgb="FF6DB9E7"/>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19050</xdr:rowOff>
    </xdr:from>
    <xdr:to>
      <xdr:col>0</xdr:col>
      <xdr:colOff>1038225</xdr:colOff>
      <xdr:row>13</xdr:row>
      <xdr:rowOff>0</xdr:rowOff>
    </xdr:to>
    <xdr:pic>
      <xdr:nvPicPr>
        <xdr:cNvPr id="2" name="Picture 1" descr="cc-b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295525"/>
          <a:ext cx="10191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6393" cy="608194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0.00598</cdr:x>
      <cdr:y>0.01231</cdr:y>
    </cdr:from>
    <cdr:to>
      <cdr:x>0.38034</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55419" y="74430"/>
          <a:ext cx="3469291" cy="4307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chemeClr val="tx1"/>
              </a:solidFill>
              <a:latin typeface="Arial"/>
              <a:cs typeface="Arial"/>
            </a:rPr>
            <a:t>Annual average % change</a:t>
          </a:r>
          <a:endParaRPr lang="en-NZ" sz="1800" b="1" i="0" strike="noStrike">
            <a:solidFill>
              <a:schemeClr val="tx1"/>
            </a:solidFill>
            <a:latin typeface="Arial"/>
            <a:cs typeface="Arial"/>
          </a:endParaRPr>
        </a:p>
      </cdr:txBody>
    </cdr:sp>
  </cdr:relSizeAnchor>
  <cdr:relSizeAnchor xmlns:cdr="http://schemas.openxmlformats.org/drawingml/2006/chartDrawing">
    <cdr:from>
      <cdr:x>0.78298</cdr:x>
      <cdr:y>0.13506</cdr:y>
    </cdr:from>
    <cdr:to>
      <cdr:x>0.90332</cdr:x>
      <cdr:y>0.20631</cdr:y>
    </cdr:to>
    <cdr:sp macro="" textlink="">
      <cdr:nvSpPr>
        <cdr:cNvPr id="7" name="Text Box 1"/>
        <cdr:cNvSpPr txBox="1">
          <a:spLocks xmlns:a="http://schemas.openxmlformats.org/drawingml/2006/main" noChangeArrowheads="1"/>
        </cdr:cNvSpPr>
      </cdr:nvSpPr>
      <cdr:spPr bwMode="auto">
        <a:xfrm xmlns:a="http://schemas.openxmlformats.org/drawingml/2006/main">
          <a:off x="7283090" y="818118"/>
          <a:ext cx="1119373" cy="431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0.01624</cdr:x>
      <cdr:y>0.01231</cdr:y>
    </cdr:from>
    <cdr:to>
      <cdr:x>0.34667</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150819" y="74455"/>
          <a:ext cx="3068632" cy="430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rgbClr val="000000"/>
              </a:solidFill>
              <a:latin typeface="Arial"/>
              <a:cs typeface="Arial"/>
            </a:rPr>
            <a:t>Annual average % change</a:t>
          </a:r>
          <a:endParaRPr lang="en-NZ" sz="1800" b="1" i="0" strike="noStrike">
            <a:solidFill>
              <a:srgbClr val="000000"/>
            </a:solidFill>
            <a:latin typeface="Arial"/>
            <a:cs typeface="Arial"/>
          </a:endParaRPr>
        </a:p>
      </cdr:txBody>
    </cdr:sp>
  </cdr:relSizeAnchor>
  <cdr:relSizeAnchor xmlns:cdr="http://schemas.openxmlformats.org/drawingml/2006/chartDrawing">
    <cdr:from>
      <cdr:x>0.78913</cdr:x>
      <cdr:y>0.15078</cdr:y>
    </cdr:from>
    <cdr:to>
      <cdr:x>0.90947</cdr:x>
      <cdr:y>0.22203</cdr:y>
    </cdr:to>
    <cdr:sp macro="" textlink="">
      <cdr:nvSpPr>
        <cdr:cNvPr id="7" name="Text Box 1"/>
        <cdr:cNvSpPr txBox="1">
          <a:spLocks xmlns:a="http://schemas.openxmlformats.org/drawingml/2006/main" noChangeArrowheads="1"/>
        </cdr:cNvSpPr>
      </cdr:nvSpPr>
      <cdr:spPr bwMode="auto">
        <a:xfrm xmlns:a="http://schemas.openxmlformats.org/drawingml/2006/main">
          <a:off x="7324023" y="911135"/>
          <a:ext cx="1116895" cy="4305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0.00393</cdr:x>
      <cdr:y>0.01546</cdr:y>
    </cdr:from>
    <cdr:to>
      <cdr:x>0.3046</cdr:x>
      <cdr:y>0.08671</cdr:y>
    </cdr:to>
    <cdr:sp macro="" textlink="">
      <cdr:nvSpPr>
        <cdr:cNvPr id="31745" name="Text Box 1"/>
        <cdr:cNvSpPr txBox="1">
          <a:spLocks xmlns:a="http://schemas.openxmlformats.org/drawingml/2006/main" noChangeArrowheads="1"/>
        </cdr:cNvSpPr>
      </cdr:nvSpPr>
      <cdr:spPr bwMode="auto">
        <a:xfrm xmlns:a="http://schemas.openxmlformats.org/drawingml/2006/main">
          <a:off x="36474" y="93420"/>
          <a:ext cx="2790546" cy="430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rgbClr val="000000"/>
              </a:solidFill>
              <a:latin typeface="Arial"/>
              <a:cs typeface="Arial"/>
            </a:rPr>
            <a:t>% of disposable income </a:t>
          </a:r>
          <a:endParaRPr lang="en-NZ" sz="1800" b="1" i="0" strike="noStrike">
            <a:solidFill>
              <a:srgbClr val="000000"/>
            </a:solidFill>
            <a:latin typeface="Arial"/>
            <a:cs typeface="Arial"/>
          </a:endParaRPr>
        </a:p>
      </cdr:txBody>
    </cdr:sp>
  </cdr:relSizeAnchor>
  <cdr:relSizeAnchor xmlns:cdr="http://schemas.openxmlformats.org/drawingml/2006/chartDrawing">
    <cdr:from>
      <cdr:x>0.78199</cdr:x>
      <cdr:y>0.1261</cdr:y>
    </cdr:from>
    <cdr:to>
      <cdr:x>0.93071</cdr:x>
      <cdr:y>0.19735</cdr:y>
    </cdr:to>
    <cdr:sp macro="" textlink="">
      <cdr:nvSpPr>
        <cdr:cNvPr id="8" name="Text Box 1"/>
        <cdr:cNvSpPr txBox="1">
          <a:spLocks xmlns:a="http://schemas.openxmlformats.org/drawingml/2006/main" noChangeArrowheads="1"/>
        </cdr:cNvSpPr>
      </cdr:nvSpPr>
      <cdr:spPr bwMode="auto">
        <a:xfrm xmlns:a="http://schemas.openxmlformats.org/drawingml/2006/main">
          <a:off x="7247312" y="760274"/>
          <a:ext cx="1378311" cy="429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endParaRPr lang="en-NZ" sz="1800" b="1" i="0" strike="noStrike">
            <a:solidFill>
              <a:srgbClr val="000000"/>
            </a:solidFill>
            <a:latin typeface="Arial"/>
            <a:cs typeface="Arial"/>
          </a:endParaRPr>
        </a:p>
      </cdr:txBody>
    </cdr:sp>
  </cdr:relSizeAnchor>
  <cdr:relSizeAnchor xmlns:cdr="http://schemas.openxmlformats.org/drawingml/2006/chartDrawing">
    <cdr:from>
      <cdr:x>0.66923</cdr:x>
      <cdr:y>0.01948</cdr:y>
    </cdr:from>
    <cdr:to>
      <cdr:x>1</cdr:x>
      <cdr:y>0.09073</cdr:y>
    </cdr:to>
    <cdr:sp macro="" textlink="">
      <cdr:nvSpPr>
        <cdr:cNvPr id="9" name="Text Box 1"/>
        <cdr:cNvSpPr txBox="1">
          <a:spLocks xmlns:a="http://schemas.openxmlformats.org/drawingml/2006/main" noChangeArrowheads="1"/>
        </cdr:cNvSpPr>
      </cdr:nvSpPr>
      <cdr:spPr bwMode="auto">
        <a:xfrm xmlns:a="http://schemas.openxmlformats.org/drawingml/2006/main">
          <a:off x="6223023" y="118282"/>
          <a:ext cx="3075758" cy="4326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 of disposable income </a:t>
          </a:r>
          <a:endParaRPr lang="en-NZ" sz="1800" b="1" i="0" strike="noStrike">
            <a:solidFill>
              <a:srgbClr val="000000"/>
            </a:solidFill>
            <a:latin typeface="Arial"/>
            <a:cs typeface="Arial"/>
          </a:endParaRP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0.00103</cdr:x>
      <cdr:y>0.00688</cdr:y>
    </cdr:from>
    <cdr:to>
      <cdr:x>0.32594</cdr:x>
      <cdr:y>0.07813</cdr:y>
    </cdr:to>
    <cdr:sp macro="" textlink="">
      <cdr:nvSpPr>
        <cdr:cNvPr id="3" name="Text Box 1"/>
        <cdr:cNvSpPr txBox="1">
          <a:spLocks xmlns:a="http://schemas.openxmlformats.org/drawingml/2006/main" noChangeArrowheads="1"/>
        </cdr:cNvSpPr>
      </cdr:nvSpPr>
      <cdr:spPr bwMode="auto">
        <a:xfrm xmlns:a="http://schemas.openxmlformats.org/drawingml/2006/main">
          <a:off x="9560" y="41574"/>
          <a:ext cx="3015580" cy="430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Annual average % change</a:t>
          </a:r>
        </a:p>
      </cdr:txBody>
    </cdr:sp>
  </cdr:relSizeAnchor>
  <cdr:relSizeAnchor xmlns:cdr="http://schemas.openxmlformats.org/drawingml/2006/chartDrawing">
    <cdr:from>
      <cdr:x>0.77089</cdr:x>
      <cdr:y>0.14232</cdr:y>
    </cdr:from>
    <cdr:to>
      <cdr:x>0.89123</cdr:x>
      <cdr:y>0.21357</cdr:y>
    </cdr:to>
    <cdr:sp macro="" textlink="">
      <cdr:nvSpPr>
        <cdr:cNvPr id="7" name="Text Box 1"/>
        <cdr:cNvSpPr txBox="1">
          <a:spLocks xmlns:a="http://schemas.openxmlformats.org/drawingml/2006/main" noChangeArrowheads="1"/>
        </cdr:cNvSpPr>
      </cdr:nvSpPr>
      <cdr:spPr bwMode="auto">
        <a:xfrm xmlns:a="http://schemas.openxmlformats.org/drawingml/2006/main">
          <a:off x="7156726" y="860327"/>
          <a:ext cx="1117201" cy="430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dr:relSizeAnchor xmlns:cdr="http://schemas.openxmlformats.org/drawingml/2006/chartDrawing">
    <cdr:from>
      <cdr:x>0.578</cdr:x>
      <cdr:y>0.01107</cdr:y>
    </cdr:from>
    <cdr:to>
      <cdr:x>1</cdr:x>
      <cdr:y>0.08232</cdr:y>
    </cdr:to>
    <cdr:sp macro="" textlink="">
      <cdr:nvSpPr>
        <cdr:cNvPr id="8" name="Text Box 1"/>
        <cdr:cNvSpPr txBox="1">
          <a:spLocks xmlns:a="http://schemas.openxmlformats.org/drawingml/2006/main" noChangeArrowheads="1"/>
        </cdr:cNvSpPr>
      </cdr:nvSpPr>
      <cdr:spPr bwMode="auto">
        <a:xfrm xmlns:a="http://schemas.openxmlformats.org/drawingml/2006/main">
          <a:off x="5371759" y="67177"/>
          <a:ext cx="3921920" cy="4324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 of household disposable income</a:t>
          </a:r>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cdr:x>
      <cdr:y>0.01187</cdr:y>
    </cdr:from>
    <cdr:to>
      <cdr:x>0.54552</cdr:x>
      <cdr:y>0.08312</cdr:y>
    </cdr:to>
    <cdr:sp macro="" textlink="">
      <cdr:nvSpPr>
        <cdr:cNvPr id="31745" name="Text Box 1"/>
        <cdr:cNvSpPr txBox="1">
          <a:spLocks xmlns:a="http://schemas.openxmlformats.org/drawingml/2006/main" noChangeArrowheads="1"/>
        </cdr:cNvSpPr>
      </cdr:nvSpPr>
      <cdr:spPr bwMode="auto">
        <a:xfrm xmlns:a="http://schemas.openxmlformats.org/drawingml/2006/main">
          <a:off x="0" y="72072"/>
          <a:ext cx="5072655" cy="43264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chemeClr val="tx1"/>
              </a:solidFill>
              <a:latin typeface="Arial"/>
              <a:cs typeface="Arial"/>
            </a:rPr>
            <a:t>Annual average % change</a:t>
          </a:r>
          <a:endParaRPr lang="en-NZ" sz="1800" b="1" i="0" strike="noStrike">
            <a:solidFill>
              <a:schemeClr val="tx1"/>
            </a:solidFill>
            <a:latin typeface="Arial"/>
            <a:cs typeface="Arial"/>
          </a:endParaRPr>
        </a:p>
      </cdr:txBody>
    </cdr:sp>
  </cdr:relSizeAnchor>
  <cdr:relSizeAnchor xmlns:cdr="http://schemas.openxmlformats.org/drawingml/2006/chartDrawing">
    <cdr:from>
      <cdr:x>0.78907</cdr:x>
      <cdr:y>0.12013</cdr:y>
    </cdr:from>
    <cdr:to>
      <cdr:x>0.90935</cdr:x>
      <cdr:y>0.19134</cdr:y>
    </cdr:to>
    <cdr:sp macro="" textlink="">
      <cdr:nvSpPr>
        <cdr:cNvPr id="5" name="Text Box 1"/>
        <cdr:cNvSpPr txBox="1">
          <a:spLocks xmlns:a="http://schemas.openxmlformats.org/drawingml/2006/main" noChangeArrowheads="1"/>
        </cdr:cNvSpPr>
      </cdr:nvSpPr>
      <cdr:spPr bwMode="auto">
        <a:xfrm xmlns:a="http://schemas.openxmlformats.org/drawingml/2006/main">
          <a:off x="7337400" y="729433"/>
          <a:ext cx="1118458" cy="4324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0.01624</cdr:x>
      <cdr:y>0.01231</cdr:y>
    </cdr:from>
    <cdr:to>
      <cdr:x>0.34667</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150819" y="74455"/>
          <a:ext cx="3068632" cy="430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rgbClr val="000000"/>
              </a:solidFill>
              <a:latin typeface="Arial"/>
              <a:cs typeface="Arial"/>
            </a:rPr>
            <a:t>Annual average % change</a:t>
          </a:r>
          <a:endParaRPr lang="en-NZ" sz="1800" b="1" i="0" strike="noStrike">
            <a:solidFill>
              <a:srgbClr val="000000"/>
            </a:solidFill>
            <a:latin typeface="Arial"/>
            <a:cs typeface="Arial"/>
          </a:endParaRPr>
        </a:p>
      </cdr:txBody>
    </cdr:sp>
  </cdr:relSizeAnchor>
  <cdr:relSizeAnchor xmlns:cdr="http://schemas.openxmlformats.org/drawingml/2006/chartDrawing">
    <cdr:from>
      <cdr:x>0.77087</cdr:x>
      <cdr:y>0.14332</cdr:y>
    </cdr:from>
    <cdr:to>
      <cdr:x>0.89121</cdr:x>
      <cdr:y>0.21457</cdr:y>
    </cdr:to>
    <cdr:sp macro="" textlink="">
      <cdr:nvSpPr>
        <cdr:cNvPr id="7" name="Text Box 1"/>
        <cdr:cNvSpPr txBox="1">
          <a:spLocks xmlns:a="http://schemas.openxmlformats.org/drawingml/2006/main" noChangeArrowheads="1"/>
        </cdr:cNvSpPr>
      </cdr:nvSpPr>
      <cdr:spPr bwMode="auto">
        <a:xfrm xmlns:a="http://schemas.openxmlformats.org/drawingml/2006/main">
          <a:off x="7154568" y="866051"/>
          <a:ext cx="1116895" cy="430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0.01762</cdr:x>
      <cdr:y>0.01733</cdr:y>
    </cdr:from>
    <cdr:to>
      <cdr:x>0.08314</cdr:x>
      <cdr:y>0.08858</cdr:y>
    </cdr:to>
    <cdr:sp macro="" textlink="">
      <cdr:nvSpPr>
        <cdr:cNvPr id="31745" name="Text Box 1"/>
        <cdr:cNvSpPr txBox="1">
          <a:spLocks xmlns:a="http://schemas.openxmlformats.org/drawingml/2006/main" noChangeArrowheads="1"/>
        </cdr:cNvSpPr>
      </cdr:nvSpPr>
      <cdr:spPr bwMode="auto">
        <a:xfrm xmlns:a="http://schemas.openxmlformats.org/drawingml/2006/main">
          <a:off x="163580" y="104724"/>
          <a:ext cx="608192" cy="4306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chemeClr val="tx1"/>
              </a:solidFill>
              <a:latin typeface="Arial"/>
              <a:cs typeface="Arial"/>
            </a:rPr>
            <a:t>%</a:t>
          </a:r>
          <a:endParaRPr lang="en-NZ" sz="1800" b="1" i="0" strike="noStrike">
            <a:solidFill>
              <a:schemeClr val="tx1"/>
            </a:solidFill>
            <a:latin typeface="Arial"/>
            <a:cs typeface="Arial"/>
          </a:endParaRPr>
        </a:p>
      </cdr:txBody>
    </cdr:sp>
  </cdr:relSizeAnchor>
  <cdr:relSizeAnchor xmlns:cdr="http://schemas.openxmlformats.org/drawingml/2006/chartDrawing">
    <cdr:from>
      <cdr:x>0.89772</cdr:x>
      <cdr:y>0.0169</cdr:y>
    </cdr:from>
    <cdr:to>
      <cdr:x>0.98757</cdr:x>
      <cdr:y>0.08815</cdr:y>
    </cdr:to>
    <cdr:sp macro="" textlink="">
      <cdr:nvSpPr>
        <cdr:cNvPr id="3" name="Text Box 1"/>
        <cdr:cNvSpPr txBox="1">
          <a:spLocks xmlns:a="http://schemas.openxmlformats.org/drawingml/2006/main" noChangeArrowheads="1"/>
        </cdr:cNvSpPr>
      </cdr:nvSpPr>
      <cdr:spPr bwMode="auto">
        <a:xfrm xmlns:a="http://schemas.openxmlformats.org/drawingml/2006/main">
          <a:off x="8333134" y="102165"/>
          <a:ext cx="834037" cy="4306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chemeClr val="tx1"/>
              </a:solidFill>
              <a:latin typeface="Arial"/>
              <a:cs typeface="Arial"/>
            </a:rPr>
            <a:t>Index</a:t>
          </a:r>
          <a:endParaRPr lang="en-NZ" sz="1800" b="1" i="0" strike="noStrike">
            <a:solidFill>
              <a:schemeClr val="tx1"/>
            </a:solidFill>
            <a:latin typeface="Arial"/>
            <a:cs typeface="Arial"/>
          </a:endParaRPr>
        </a:p>
      </cdr:txBody>
    </cdr:sp>
  </cdr:relSizeAnchor>
  <cdr:relSizeAnchor xmlns:cdr="http://schemas.openxmlformats.org/drawingml/2006/chartDrawing">
    <cdr:from>
      <cdr:x>0.76417</cdr:x>
      <cdr:y>0.20779</cdr:y>
    </cdr:from>
    <cdr:to>
      <cdr:x>0.90268</cdr:x>
      <cdr:y>0.27904</cdr:y>
    </cdr:to>
    <cdr:sp macro="" textlink="">
      <cdr:nvSpPr>
        <cdr:cNvPr id="6" name="Text Box 1"/>
        <cdr:cNvSpPr txBox="1">
          <a:spLocks xmlns:a="http://schemas.openxmlformats.org/drawingml/2006/main" noChangeArrowheads="1"/>
        </cdr:cNvSpPr>
      </cdr:nvSpPr>
      <cdr:spPr bwMode="auto">
        <a:xfrm xmlns:a="http://schemas.openxmlformats.org/drawingml/2006/main">
          <a:off x="7081816" y="1256380"/>
          <a:ext cx="1283620" cy="4307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chemeClr val="tx1"/>
              </a:solidFill>
              <a:latin typeface="Arial"/>
              <a:cs typeface="Arial"/>
            </a:rPr>
            <a:t>Forecast</a:t>
          </a:r>
          <a:endParaRPr lang="en-NZ" sz="1800" b="1" i="0" strike="noStrike">
            <a:solidFill>
              <a:schemeClr val="tx1"/>
            </a:solidFill>
            <a:latin typeface="Arial"/>
            <a:cs typeface="Arial"/>
          </a:endParaRPr>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0911" cy="604595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0.44884</cdr:x>
      <cdr:y>0.85952</cdr:y>
    </cdr:from>
    <cdr:to>
      <cdr:x>0.59197</cdr:x>
      <cdr:y>0.92976</cdr:y>
    </cdr:to>
    <cdr:sp macro="" textlink="">
      <cdr:nvSpPr>
        <cdr:cNvPr id="2" name="TextBox 1"/>
        <cdr:cNvSpPr txBox="1"/>
      </cdr:nvSpPr>
      <cdr:spPr>
        <a:xfrm xmlns:a="http://schemas.openxmlformats.org/drawingml/2006/main">
          <a:off x="3405189" y="4429127"/>
          <a:ext cx="108585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b="1">
              <a:latin typeface="Arial" panose="020B0604020202020204" pitchFamily="34" charset="0"/>
              <a:cs typeface="Arial" panose="020B0604020202020204" pitchFamily="34" charset="0"/>
            </a:rPr>
            <a:t>Monthly</a:t>
          </a:r>
        </a:p>
      </cdr:txBody>
    </cdr:sp>
  </cdr:relSizeAnchor>
  <cdr:relSizeAnchor xmlns:cdr="http://schemas.openxmlformats.org/drawingml/2006/chartDrawing">
    <cdr:from>
      <cdr:x>0.01741</cdr:x>
      <cdr:y>0.00185</cdr:y>
    </cdr:from>
    <cdr:to>
      <cdr:x>0.06512</cdr:x>
      <cdr:y>0.07024</cdr:y>
    </cdr:to>
    <cdr:sp macro="" textlink="">
      <cdr:nvSpPr>
        <cdr:cNvPr id="3" name="TextBox 2"/>
        <cdr:cNvSpPr txBox="1"/>
      </cdr:nvSpPr>
      <cdr:spPr>
        <a:xfrm xmlns:a="http://schemas.openxmlformats.org/drawingml/2006/main">
          <a:off x="161796" y="11194"/>
          <a:ext cx="443263" cy="4138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b="1">
              <a:latin typeface="Arial" panose="020B0604020202020204" pitchFamily="34" charset="0"/>
              <a:cs typeface="Arial" panose="020B0604020202020204" pitchFamily="34" charset="0"/>
            </a:rPr>
            <a:t>%</a:t>
          </a: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0.01624</cdr:x>
      <cdr:y>0.01231</cdr:y>
    </cdr:from>
    <cdr:to>
      <cdr:x>0.24615</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150819" y="74455"/>
          <a:ext cx="2135181" cy="430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rgbClr val="000000"/>
              </a:solidFill>
              <a:latin typeface="Arial"/>
              <a:cs typeface="Arial"/>
            </a:rPr>
            <a:t>Annual % change</a:t>
          </a:r>
          <a:endParaRPr lang="en-NZ" sz="1800" b="1" i="0" strike="noStrike">
            <a:solidFill>
              <a:srgbClr val="000000"/>
            </a:solidFill>
            <a:latin typeface="Arial"/>
            <a:cs typeface="Arial"/>
          </a:endParaRPr>
        </a:p>
      </cdr:txBody>
    </cdr:sp>
  </cdr:relSizeAnchor>
  <cdr:relSizeAnchor xmlns:cdr="http://schemas.openxmlformats.org/drawingml/2006/chartDrawing">
    <cdr:from>
      <cdr:x>0.79507</cdr:x>
      <cdr:y>0.13755</cdr:y>
    </cdr:from>
    <cdr:to>
      <cdr:x>0.94379</cdr:x>
      <cdr:y>0.2088</cdr:y>
    </cdr:to>
    <cdr:sp macro="" textlink="">
      <cdr:nvSpPr>
        <cdr:cNvPr id="8" name="Text Box 1"/>
        <cdr:cNvSpPr txBox="1">
          <a:spLocks xmlns:a="http://schemas.openxmlformats.org/drawingml/2006/main" noChangeArrowheads="1"/>
        </cdr:cNvSpPr>
      </cdr:nvSpPr>
      <cdr:spPr bwMode="auto">
        <a:xfrm xmlns:a="http://schemas.openxmlformats.org/drawingml/2006/main">
          <a:off x="7379192" y="831184"/>
          <a:ext cx="1380294" cy="4305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endParaRPr lang="en-NZ" sz="1800" b="1" i="0" strike="noStrike">
            <a:solidFill>
              <a:srgbClr val="000000"/>
            </a:solidFill>
            <a:latin typeface="Arial"/>
            <a:cs typeface="Arial"/>
          </a:endParaRP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0.00598</cdr:x>
      <cdr:y>0.01231</cdr:y>
    </cdr:from>
    <cdr:to>
      <cdr:x>0.29721</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55500" y="74385"/>
          <a:ext cx="2702940" cy="4305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chemeClr val="tx1"/>
              </a:solidFill>
              <a:latin typeface="Arial"/>
              <a:cs typeface="Arial"/>
            </a:rPr>
            <a:t>Index (2009/10=1000)</a:t>
          </a:r>
          <a:endParaRPr lang="en-NZ" sz="1800" b="1" i="0" strike="noStrike">
            <a:solidFill>
              <a:schemeClr val="tx1"/>
            </a:solidFill>
            <a:latin typeface="Arial"/>
            <a:cs typeface="Arial"/>
          </a:endParaRPr>
        </a:p>
      </cdr:txBody>
    </cdr:sp>
  </cdr:relSizeAnchor>
  <cdr:relSizeAnchor xmlns:cdr="http://schemas.openxmlformats.org/drawingml/2006/chartDrawing">
    <cdr:from>
      <cdr:x>0.79898</cdr:x>
      <cdr:y>0.13752</cdr:y>
    </cdr:from>
    <cdr:to>
      <cdr:x>0.91932</cdr:x>
      <cdr:y>0.20877</cdr:y>
    </cdr:to>
    <cdr:sp macro="" textlink="">
      <cdr:nvSpPr>
        <cdr:cNvPr id="7" name="Text Box 1"/>
        <cdr:cNvSpPr txBox="1">
          <a:spLocks xmlns:a="http://schemas.openxmlformats.org/drawingml/2006/main" noChangeArrowheads="1"/>
        </cdr:cNvSpPr>
      </cdr:nvSpPr>
      <cdr:spPr bwMode="auto">
        <a:xfrm xmlns:a="http://schemas.openxmlformats.org/drawingml/2006/main">
          <a:off x="7420020" y="831799"/>
          <a:ext cx="1117583" cy="430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3.xml><?xml version="1.0" encoding="utf-8"?>
<c:userShapes xmlns:c="http://schemas.openxmlformats.org/drawingml/2006/chart">
  <cdr:relSizeAnchor xmlns:cdr="http://schemas.openxmlformats.org/drawingml/2006/chartDrawing">
    <cdr:from>
      <cdr:x>0.01526</cdr:x>
      <cdr:y>0</cdr:y>
    </cdr:from>
    <cdr:to>
      <cdr:x>0.05847</cdr:x>
      <cdr:y>0.06928</cdr:y>
    </cdr:to>
    <cdr:sp macro="" textlink="">
      <cdr:nvSpPr>
        <cdr:cNvPr id="2" name="TextBox 1"/>
        <cdr:cNvSpPr txBox="1"/>
      </cdr:nvSpPr>
      <cdr:spPr>
        <a:xfrm xmlns:a="http://schemas.openxmlformats.org/drawingml/2006/main">
          <a:off x="141758" y="0"/>
          <a:ext cx="401286" cy="4190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2000" b="1">
              <a:latin typeface="Arial" pitchFamily="34" charset="0"/>
              <a:cs typeface="Arial" pitchFamily="34" charset="0"/>
            </a:rPr>
            <a:t>%</a:t>
          </a:r>
        </a:p>
      </cdr:txBody>
    </cdr:sp>
  </cdr:relSizeAnchor>
  <cdr:relSizeAnchor xmlns:cdr="http://schemas.openxmlformats.org/drawingml/2006/chartDrawing">
    <cdr:from>
      <cdr:x>0.7381</cdr:x>
      <cdr:y>0.13115</cdr:y>
    </cdr:from>
    <cdr:to>
      <cdr:x>0.94499</cdr:x>
      <cdr:y>0.20303</cdr:y>
    </cdr:to>
    <cdr:sp macro="" textlink="">
      <cdr:nvSpPr>
        <cdr:cNvPr id="6" name="TextBox 5"/>
        <cdr:cNvSpPr txBox="1"/>
      </cdr:nvSpPr>
      <cdr:spPr>
        <a:xfrm xmlns:a="http://schemas.openxmlformats.org/drawingml/2006/main">
          <a:off x="6850380" y="792480"/>
          <a:ext cx="1920240"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b="1">
              <a:latin typeface="Arial" panose="020B0604020202020204" pitchFamily="34" charset="0"/>
              <a:cs typeface="Arial" panose="020B0604020202020204" pitchFamily="34" charset="0"/>
            </a:rPr>
            <a:t>Forecast</a:t>
          </a:r>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0911" cy="604595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0.0184</cdr:x>
      <cdr:y>0.01532</cdr:y>
    </cdr:from>
    <cdr:to>
      <cdr:x>0.3943</cdr:x>
      <cdr:y>0.08657</cdr:y>
    </cdr:to>
    <cdr:sp macro="" textlink="">
      <cdr:nvSpPr>
        <cdr:cNvPr id="31745" name="Text Box 1"/>
        <cdr:cNvSpPr txBox="1">
          <a:spLocks xmlns:a="http://schemas.openxmlformats.org/drawingml/2006/main" noChangeArrowheads="1"/>
        </cdr:cNvSpPr>
      </cdr:nvSpPr>
      <cdr:spPr bwMode="auto">
        <a:xfrm xmlns:a="http://schemas.openxmlformats.org/drawingml/2006/main">
          <a:off x="171206" y="93153"/>
          <a:ext cx="3498273" cy="4333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chemeClr val="tx1"/>
              </a:solidFill>
              <a:latin typeface="Arial"/>
              <a:cs typeface="Arial"/>
            </a:rPr>
            <a:t>Annual average % change</a:t>
          </a:r>
          <a:endParaRPr lang="en-NZ" sz="1800" b="1" i="0" strike="noStrike">
            <a:solidFill>
              <a:schemeClr val="tx1"/>
            </a:solidFill>
            <a:latin typeface="Arial"/>
            <a:cs typeface="Arial"/>
          </a:endParaRPr>
        </a:p>
      </cdr:txBody>
    </cdr:sp>
  </cdr:relSizeAnchor>
  <cdr:relSizeAnchor xmlns:cdr="http://schemas.openxmlformats.org/drawingml/2006/chartDrawing">
    <cdr:from>
      <cdr:x>0.76645</cdr:x>
      <cdr:y>0.13286</cdr:y>
    </cdr:from>
    <cdr:to>
      <cdr:x>0.91531</cdr:x>
      <cdr:y>0.204</cdr:y>
    </cdr:to>
    <cdr:sp macro="" textlink="">
      <cdr:nvSpPr>
        <cdr:cNvPr id="5" name="Text Box 1"/>
        <cdr:cNvSpPr txBox="1">
          <a:spLocks xmlns:a="http://schemas.openxmlformats.org/drawingml/2006/main" noChangeArrowheads="1"/>
        </cdr:cNvSpPr>
      </cdr:nvSpPr>
      <cdr:spPr bwMode="auto">
        <a:xfrm xmlns:a="http://schemas.openxmlformats.org/drawingml/2006/main">
          <a:off x="7107959" y="804141"/>
          <a:ext cx="1380500" cy="4306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endParaRPr lang="en-NZ" sz="1800" b="1" i="0" strike="noStrike">
            <a:solidFill>
              <a:srgbClr val="000000"/>
            </a:solidFill>
            <a:latin typeface="Arial"/>
            <a:cs typeface="Arial"/>
          </a:endParaRP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9277350" cy="60388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0.00308</cdr:x>
      <cdr:y>0.00688</cdr:y>
    </cdr:from>
    <cdr:to>
      <cdr:x>0.33415</cdr:x>
      <cdr:y>0.07813</cdr:y>
    </cdr:to>
    <cdr:sp macro="" textlink="">
      <cdr:nvSpPr>
        <cdr:cNvPr id="3" name="Text Box 1"/>
        <cdr:cNvSpPr txBox="1">
          <a:spLocks xmlns:a="http://schemas.openxmlformats.org/drawingml/2006/main" noChangeArrowheads="1"/>
        </cdr:cNvSpPr>
      </cdr:nvSpPr>
      <cdr:spPr bwMode="auto">
        <a:xfrm xmlns:a="http://schemas.openxmlformats.org/drawingml/2006/main">
          <a:off x="28586" y="41574"/>
          <a:ext cx="3072754" cy="430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 of GDP</a:t>
          </a:r>
        </a:p>
      </cdr:txBody>
    </cdr:sp>
  </cdr:relSizeAnchor>
  <cdr:relSizeAnchor xmlns:cdr="http://schemas.openxmlformats.org/drawingml/2006/chartDrawing">
    <cdr:from>
      <cdr:x>0.79262</cdr:x>
      <cdr:y>0.11454</cdr:y>
    </cdr:from>
    <cdr:to>
      <cdr:x>0.9328</cdr:x>
      <cdr:y>0.18579</cdr:y>
    </cdr:to>
    <cdr:sp macro="" textlink="">
      <cdr:nvSpPr>
        <cdr:cNvPr id="7" name="Text Box 1"/>
        <cdr:cNvSpPr txBox="1">
          <a:spLocks xmlns:a="http://schemas.openxmlformats.org/drawingml/2006/main" noChangeArrowheads="1"/>
        </cdr:cNvSpPr>
      </cdr:nvSpPr>
      <cdr:spPr bwMode="auto">
        <a:xfrm xmlns:a="http://schemas.openxmlformats.org/drawingml/2006/main">
          <a:off x="7358446" y="692435"/>
          <a:ext cx="1301368" cy="430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 Forecast</a:t>
          </a:r>
        </a:p>
      </cdr:txBody>
    </cdr:sp>
  </cdr:relSizeAnchor>
</c:userShapes>
</file>

<file path=xl/drawings/drawing34.xml><?xml version="1.0" encoding="utf-8"?>
<xdr:wsDr xmlns:xdr="http://schemas.openxmlformats.org/drawingml/2006/spreadsheetDrawing" xmlns:a="http://schemas.openxmlformats.org/drawingml/2006/main">
  <xdr:absoluteAnchor>
    <xdr:pos x="0" y="0"/>
    <xdr:ext cx="9298781" cy="607218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c:userShapes xmlns:c="http://schemas.openxmlformats.org/drawingml/2006/chart">
  <cdr:relSizeAnchor xmlns:cdr="http://schemas.openxmlformats.org/drawingml/2006/chartDrawing">
    <cdr:from>
      <cdr:x>0.63796</cdr:x>
      <cdr:y>0.1085</cdr:y>
    </cdr:from>
    <cdr:to>
      <cdr:x>0.78126</cdr:x>
      <cdr:y>0.16412</cdr:y>
    </cdr:to>
    <cdr:sp macro="" textlink="">
      <cdr:nvSpPr>
        <cdr:cNvPr id="3" name="TextBox 1"/>
        <cdr:cNvSpPr txBox="1"/>
      </cdr:nvSpPr>
      <cdr:spPr>
        <a:xfrm xmlns:a="http://schemas.openxmlformats.org/drawingml/2006/main">
          <a:off x="5924697" y="656242"/>
          <a:ext cx="1330810" cy="336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0.64999</cdr:x>
      <cdr:y>0.10929</cdr:y>
    </cdr:from>
    <cdr:to>
      <cdr:x>0.64999</cdr:x>
      <cdr:y>0.79594</cdr:y>
    </cdr:to>
    <cdr:sp macro="" textlink="">
      <cdr:nvSpPr>
        <cdr:cNvPr id="7" name="Straight Connector 6"/>
        <cdr:cNvSpPr/>
      </cdr:nvSpPr>
      <cdr:spPr>
        <a:xfrm xmlns:a="http://schemas.openxmlformats.org/drawingml/2006/main" rot="5400000">
          <a:off x="3959799" y="2737576"/>
          <a:ext cx="4153116"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0.83504</cdr:x>
      <cdr:y>0.01107</cdr:y>
    </cdr:from>
    <cdr:to>
      <cdr:x>0.99574</cdr:x>
      <cdr:y>0.06669</cdr:y>
    </cdr:to>
    <cdr:sp macro="" textlink="">
      <cdr:nvSpPr>
        <cdr:cNvPr id="8" name="TextBox 1"/>
        <cdr:cNvSpPr txBox="1"/>
      </cdr:nvSpPr>
      <cdr:spPr>
        <a:xfrm xmlns:a="http://schemas.openxmlformats.org/drawingml/2006/main">
          <a:off x="7764849" y="67219"/>
          <a:ext cx="1494314" cy="3377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NZ" sz="1800" b="1">
              <a:latin typeface="Arial" pitchFamily="34" charset="0"/>
              <a:cs typeface="Arial" pitchFamily="34" charset="0"/>
            </a:rPr>
            <a:t>% of GDP</a:t>
          </a:r>
        </a:p>
      </cdr:txBody>
    </cdr:sp>
  </cdr:relSizeAnchor>
  <cdr:relSizeAnchor xmlns:cdr="http://schemas.openxmlformats.org/drawingml/2006/chartDrawing">
    <cdr:from>
      <cdr:x>0</cdr:x>
      <cdr:y>0.01475</cdr:y>
    </cdr:from>
    <cdr:to>
      <cdr:x>0.16069</cdr:x>
      <cdr:y>0.07037</cdr:y>
    </cdr:to>
    <cdr:sp macro="" textlink="">
      <cdr:nvSpPr>
        <cdr:cNvPr id="9" name="TextBox 1"/>
        <cdr:cNvSpPr txBox="1"/>
      </cdr:nvSpPr>
      <cdr:spPr>
        <a:xfrm xmlns:a="http://schemas.openxmlformats.org/drawingml/2006/main">
          <a:off x="0" y="89565"/>
          <a:ext cx="1494221" cy="3377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$billions</a:t>
          </a:r>
        </a:p>
      </cdr:txBody>
    </cdr:sp>
  </cdr:relSizeAnchor>
</c:userShapes>
</file>

<file path=xl/drawings/drawing36.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c:userShapes xmlns:c="http://schemas.openxmlformats.org/drawingml/2006/chart">
  <cdr:relSizeAnchor xmlns:cdr="http://schemas.openxmlformats.org/drawingml/2006/chartDrawing">
    <cdr:from>
      <cdr:x>0.65976</cdr:x>
      <cdr:y>0.1144</cdr:y>
    </cdr:from>
    <cdr:to>
      <cdr:x>0.80306</cdr:x>
      <cdr:y>0.17002</cdr:y>
    </cdr:to>
    <cdr:sp macro="" textlink="">
      <cdr:nvSpPr>
        <cdr:cNvPr id="3" name="TextBox 1"/>
        <cdr:cNvSpPr txBox="1"/>
      </cdr:nvSpPr>
      <cdr:spPr>
        <a:xfrm xmlns:a="http://schemas.openxmlformats.org/drawingml/2006/main">
          <a:off x="6127104" y="691961"/>
          <a:ext cx="1330810" cy="336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0.67339</cdr:x>
      <cdr:y>0.11202</cdr:y>
    </cdr:from>
    <cdr:to>
      <cdr:x>0.67339</cdr:x>
      <cdr:y>0.79867</cdr:y>
    </cdr:to>
    <cdr:sp macro="" textlink="">
      <cdr:nvSpPr>
        <cdr:cNvPr id="7" name="Straight Connector 6"/>
        <cdr:cNvSpPr/>
      </cdr:nvSpPr>
      <cdr:spPr>
        <a:xfrm xmlns:a="http://schemas.openxmlformats.org/drawingml/2006/main" rot="5400000">
          <a:off x="4177102" y="2754088"/>
          <a:ext cx="4153116"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0.01325</cdr:x>
      <cdr:y>0.01475</cdr:y>
    </cdr:from>
    <cdr:to>
      <cdr:x>0.17394</cdr:x>
      <cdr:y>0.07037</cdr:y>
    </cdr:to>
    <cdr:sp macro="" textlink="">
      <cdr:nvSpPr>
        <cdr:cNvPr id="9" name="TextBox 1"/>
        <cdr:cNvSpPr txBox="1"/>
      </cdr:nvSpPr>
      <cdr:spPr>
        <a:xfrm xmlns:a="http://schemas.openxmlformats.org/drawingml/2006/main">
          <a:off x="123282" y="89659"/>
          <a:ext cx="1495369" cy="338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a:t>
          </a:r>
          <a:r>
            <a:rPr lang="en-NZ" sz="1800" b="1" baseline="0">
              <a:latin typeface="Arial" pitchFamily="34" charset="0"/>
              <a:cs typeface="Arial" pitchFamily="34" charset="0"/>
            </a:rPr>
            <a:t> growth</a:t>
          </a:r>
          <a:endParaRPr lang="en-NZ" sz="1800" b="1">
            <a:latin typeface="Arial" pitchFamily="34" charset="0"/>
            <a:cs typeface="Arial" pitchFamily="34" charset="0"/>
          </a:endParaRPr>
        </a:p>
      </cdr:txBody>
    </cdr:sp>
  </cdr:relSizeAnchor>
</c:userShapes>
</file>

<file path=xl/drawings/drawing38.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9"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0.63027</cdr:x>
      <cdr:y>0.11293</cdr:y>
    </cdr:from>
    <cdr:to>
      <cdr:x>0.77357</cdr:x>
      <cdr:y>0.16855</cdr:y>
    </cdr:to>
    <cdr:sp macro="" textlink="">
      <cdr:nvSpPr>
        <cdr:cNvPr id="17" name="TextBox 1"/>
        <cdr:cNvSpPr txBox="1"/>
      </cdr:nvSpPr>
      <cdr:spPr>
        <a:xfrm xmlns:a="http://schemas.openxmlformats.org/drawingml/2006/main">
          <a:off x="5853260" y="683043"/>
          <a:ext cx="1330810" cy="336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cdr:x>
      <cdr:y>0.01558</cdr:y>
    </cdr:from>
    <cdr:to>
      <cdr:x>0.14089</cdr:x>
      <cdr:y>0.06352</cdr:y>
    </cdr:to>
    <cdr:sp macro="" textlink="">
      <cdr:nvSpPr>
        <cdr:cNvPr id="20" name="TextBox 19"/>
        <cdr:cNvSpPr txBox="1"/>
      </cdr:nvSpPr>
      <cdr:spPr>
        <a:xfrm xmlns:a="http://schemas.openxmlformats.org/drawingml/2006/main">
          <a:off x="-62193" y="94703"/>
          <a:ext cx="1311112" cy="291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800" b="1">
              <a:latin typeface="Arial" pitchFamily="34" charset="0"/>
              <a:cs typeface="Arial" pitchFamily="34" charset="0"/>
            </a:rPr>
            <a:t>$billions</a:t>
          </a:r>
        </a:p>
      </cdr:txBody>
    </cdr:sp>
  </cdr:relSizeAnchor>
  <cdr:relSizeAnchor xmlns:cdr="http://schemas.openxmlformats.org/drawingml/2006/chartDrawing">
    <cdr:from>
      <cdr:x>0</cdr:x>
      <cdr:y>0</cdr:y>
    </cdr:from>
    <cdr:to>
      <cdr:x>0</cdr:x>
      <cdr:y>0</cdr:y>
    </cdr:to>
    <cdr:sp macro="" textlink="">
      <cdr:nvSpPr>
        <cdr:cNvPr id="21" name="Straight Connector 20"/>
        <cdr:cNvSpPr/>
      </cdr:nvSpPr>
      <cdr:spPr>
        <a:xfrm xmlns:a="http://schemas.openxmlformats.org/drawingml/2006/main" flipV="1">
          <a:off x="-17992" y="-2490"/>
          <a:ext cx="0"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0.63713</cdr:x>
      <cdr:y>0.10667</cdr:y>
    </cdr:from>
    <cdr:to>
      <cdr:x>0.63846</cdr:x>
      <cdr:y>0.80715</cdr:y>
    </cdr:to>
    <cdr:sp macro="" textlink="">
      <cdr:nvSpPr>
        <cdr:cNvPr id="11" name="Straight Connector 10"/>
        <cdr:cNvSpPr/>
      </cdr:nvSpPr>
      <cdr:spPr>
        <a:xfrm xmlns:a="http://schemas.openxmlformats.org/drawingml/2006/main" flipH="1" flipV="1">
          <a:off x="5924550" y="647700"/>
          <a:ext cx="12350" cy="4253466"/>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c:userShapes xmlns:c="http://schemas.openxmlformats.org/drawingml/2006/chart">
  <cdr:relSizeAnchor xmlns:cdr="http://schemas.openxmlformats.org/drawingml/2006/chartDrawing">
    <cdr:from>
      <cdr:x>0.64179</cdr:x>
      <cdr:y>0.10004</cdr:y>
    </cdr:from>
    <cdr:to>
      <cdr:x>0.78509</cdr:x>
      <cdr:y>0.15566</cdr:y>
    </cdr:to>
    <cdr:sp macro="" textlink="">
      <cdr:nvSpPr>
        <cdr:cNvPr id="3" name="TextBox 1"/>
        <cdr:cNvSpPr txBox="1"/>
      </cdr:nvSpPr>
      <cdr:spPr>
        <a:xfrm xmlns:a="http://schemas.openxmlformats.org/drawingml/2006/main">
          <a:off x="5955840" y="604397"/>
          <a:ext cx="1329834" cy="3360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0.48802</cdr:x>
      <cdr:y>0.09725</cdr:y>
    </cdr:from>
    <cdr:to>
      <cdr:x>0.48802</cdr:x>
      <cdr:y>0.80931</cdr:y>
    </cdr:to>
    <cdr:sp macro="" textlink="">
      <cdr:nvSpPr>
        <cdr:cNvPr id="7" name="Straight Connector 6"/>
        <cdr:cNvSpPr/>
      </cdr:nvSpPr>
      <cdr:spPr>
        <a:xfrm xmlns:a="http://schemas.openxmlformats.org/drawingml/2006/main" rot="5400000">
          <a:off x="2377877" y="2738552"/>
          <a:ext cx="4301961"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cdr:x>
      <cdr:y>0.01475</cdr:y>
    </cdr:from>
    <cdr:to>
      <cdr:x>0.16069</cdr:x>
      <cdr:y>0.07037</cdr:y>
    </cdr:to>
    <cdr:sp macro="" textlink="">
      <cdr:nvSpPr>
        <cdr:cNvPr id="9" name="TextBox 1"/>
        <cdr:cNvSpPr txBox="1"/>
      </cdr:nvSpPr>
      <cdr:spPr>
        <a:xfrm xmlns:a="http://schemas.openxmlformats.org/drawingml/2006/main">
          <a:off x="0" y="89515"/>
          <a:ext cx="1493402" cy="337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$billions</a:t>
          </a:r>
        </a:p>
      </cdr:txBody>
    </cdr:sp>
  </cdr:relSizeAnchor>
  <cdr:relSizeAnchor xmlns:cdr="http://schemas.openxmlformats.org/drawingml/2006/chartDrawing">
    <cdr:from>
      <cdr:x>0.74581</cdr:x>
      <cdr:y>0.01045</cdr:y>
    </cdr:from>
    <cdr:to>
      <cdr:x>1</cdr:x>
      <cdr:y>0.06607</cdr:y>
    </cdr:to>
    <cdr:sp macro="" textlink="">
      <cdr:nvSpPr>
        <cdr:cNvPr id="8" name="TextBox 1"/>
        <cdr:cNvSpPr txBox="1"/>
      </cdr:nvSpPr>
      <cdr:spPr>
        <a:xfrm xmlns:a="http://schemas.openxmlformats.org/drawingml/2006/main">
          <a:off x="6931319" y="63419"/>
          <a:ext cx="2362360" cy="337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 of</a:t>
          </a:r>
          <a:r>
            <a:rPr lang="en-NZ" sz="1800" b="1" baseline="0">
              <a:latin typeface="Arial" pitchFamily="34" charset="0"/>
              <a:cs typeface="Arial" pitchFamily="34" charset="0"/>
            </a:rPr>
            <a:t> annual growth</a:t>
          </a:r>
          <a:endParaRPr lang="en-NZ" sz="1800" b="1">
            <a:latin typeface="Arial" pitchFamily="34" charset="0"/>
            <a:cs typeface="Arial" pitchFamily="34" charset="0"/>
          </a:endParaRPr>
        </a:p>
      </cdr:txBody>
    </cdr:sp>
  </cdr:relSizeAnchor>
</c:userShapes>
</file>

<file path=xl/drawings/drawing42.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9"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0.00512</cdr:x>
      <cdr:y>0.00722</cdr:y>
    </cdr:from>
    <cdr:to>
      <cdr:x>0.11818</cdr:x>
      <cdr:y>0.05516</cdr:y>
    </cdr:to>
    <cdr:sp macro="" textlink="">
      <cdr:nvSpPr>
        <cdr:cNvPr id="20" name="TextBox 19"/>
        <cdr:cNvSpPr txBox="1"/>
      </cdr:nvSpPr>
      <cdr:spPr>
        <a:xfrm xmlns:a="http://schemas.openxmlformats.org/drawingml/2006/main">
          <a:off x="47623" y="43841"/>
          <a:ext cx="1051315" cy="2911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800" b="1">
              <a:latin typeface="Arial" pitchFamily="34" charset="0"/>
              <a:cs typeface="Arial" pitchFamily="34" charset="0"/>
            </a:rPr>
            <a:t>$billions</a:t>
          </a:r>
        </a:p>
      </cdr:txBody>
    </cdr:sp>
  </cdr:relSizeAnchor>
  <cdr:relSizeAnchor xmlns:cdr="http://schemas.openxmlformats.org/drawingml/2006/chartDrawing">
    <cdr:from>
      <cdr:x>0.09839</cdr:x>
      <cdr:y>0.4426</cdr:y>
    </cdr:from>
    <cdr:to>
      <cdr:x>0.21212</cdr:x>
      <cdr:y>0.49658</cdr:y>
    </cdr:to>
    <cdr:sp macro="" textlink="">
      <cdr:nvSpPr>
        <cdr:cNvPr id="19" name="TextBox 1"/>
        <cdr:cNvSpPr txBox="1"/>
      </cdr:nvSpPr>
      <cdr:spPr>
        <a:xfrm xmlns:a="http://schemas.openxmlformats.org/drawingml/2006/main">
          <a:off x="913745" y="2677019"/>
          <a:ext cx="1056196" cy="3264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400" b="1">
              <a:latin typeface="Arial" pitchFamily="34" charset="0"/>
              <a:cs typeface="Arial" pitchFamily="34" charset="0"/>
            </a:rPr>
            <a:t>Net $6.7</a:t>
          </a:r>
          <a:r>
            <a:rPr lang="en-NZ" sz="1400" b="1">
              <a:solidFill>
                <a:sysClr val="windowText" lastClr="000000"/>
              </a:solidFill>
              <a:latin typeface="Arial" pitchFamily="34" charset="0"/>
              <a:cs typeface="Arial" pitchFamily="34" charset="0"/>
            </a:rPr>
            <a:t>b</a:t>
          </a:r>
        </a:p>
      </cdr:txBody>
    </cdr:sp>
  </cdr:relSizeAnchor>
  <cdr:relSizeAnchor xmlns:cdr="http://schemas.openxmlformats.org/drawingml/2006/chartDrawing">
    <cdr:from>
      <cdr:x>0.28333</cdr:x>
      <cdr:y>0.34693</cdr:y>
    </cdr:from>
    <cdr:to>
      <cdr:x>0.40232</cdr:x>
      <cdr:y>0.40091</cdr:y>
    </cdr:to>
    <cdr:sp macro="" textlink="">
      <cdr:nvSpPr>
        <cdr:cNvPr id="22" name="TextBox 1"/>
        <cdr:cNvSpPr txBox="1"/>
      </cdr:nvSpPr>
      <cdr:spPr>
        <a:xfrm xmlns:a="http://schemas.openxmlformats.org/drawingml/2006/main">
          <a:off x="2631281" y="2098378"/>
          <a:ext cx="1104993" cy="3264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400" b="1">
              <a:latin typeface="Arial" pitchFamily="34" charset="0"/>
              <a:cs typeface="Arial" pitchFamily="34" charset="0"/>
            </a:rPr>
            <a:t>Net $12.7</a:t>
          </a:r>
          <a:r>
            <a:rPr lang="en-NZ" sz="1400" b="1">
              <a:solidFill>
                <a:sysClr val="windowText" lastClr="000000"/>
              </a:solidFill>
              <a:latin typeface="Arial" pitchFamily="34" charset="0"/>
              <a:cs typeface="Arial" pitchFamily="34" charset="0"/>
            </a:rPr>
            <a:t>b</a:t>
          </a:r>
        </a:p>
      </cdr:txBody>
    </cdr:sp>
  </cdr:relSizeAnchor>
  <cdr:relSizeAnchor xmlns:cdr="http://schemas.openxmlformats.org/drawingml/2006/chartDrawing">
    <cdr:from>
      <cdr:x>0.46854</cdr:x>
      <cdr:y>0.25169</cdr:y>
    </cdr:from>
    <cdr:to>
      <cdr:x>0.58974</cdr:x>
      <cdr:y>0.30567</cdr:y>
    </cdr:to>
    <cdr:sp macro="" textlink="">
      <cdr:nvSpPr>
        <cdr:cNvPr id="23" name="TextBox 1"/>
        <cdr:cNvSpPr txBox="1"/>
      </cdr:nvSpPr>
      <cdr:spPr>
        <a:xfrm xmlns:a="http://schemas.openxmlformats.org/drawingml/2006/main">
          <a:off x="4351309" y="1522300"/>
          <a:ext cx="1125565" cy="3264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400" b="1">
              <a:latin typeface="Arial" pitchFamily="34" charset="0"/>
              <a:cs typeface="Arial" pitchFamily="34" charset="0"/>
            </a:rPr>
            <a:t>Net $18.3b</a:t>
          </a:r>
          <a:endParaRPr lang="en-NZ" sz="1400" b="1">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0.64423</cdr:x>
      <cdr:y>0.15116</cdr:y>
    </cdr:from>
    <cdr:to>
      <cdr:x>0.77198</cdr:x>
      <cdr:y>0.20514</cdr:y>
    </cdr:to>
    <cdr:sp macro="" textlink="">
      <cdr:nvSpPr>
        <cdr:cNvPr id="24" name="TextBox 1"/>
        <cdr:cNvSpPr txBox="1"/>
      </cdr:nvSpPr>
      <cdr:spPr>
        <a:xfrm xmlns:a="http://schemas.openxmlformats.org/drawingml/2006/main">
          <a:off x="5982869" y="914281"/>
          <a:ext cx="1186398" cy="3264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400" b="1">
              <a:latin typeface="Arial" pitchFamily="34" charset="0"/>
              <a:cs typeface="Arial" pitchFamily="34" charset="0"/>
            </a:rPr>
            <a:t>Net $21.1</a:t>
          </a:r>
          <a:r>
            <a:rPr lang="en-NZ" sz="1400" b="1">
              <a:solidFill>
                <a:sysClr val="windowText" lastClr="000000"/>
              </a:solidFill>
              <a:latin typeface="Arial" pitchFamily="34" charset="0"/>
              <a:cs typeface="Arial" pitchFamily="34" charset="0"/>
            </a:rPr>
            <a:t>b</a:t>
          </a:r>
        </a:p>
      </cdr:txBody>
    </cdr:sp>
  </cdr:relSizeAnchor>
  <cdr:relSizeAnchor xmlns:cdr="http://schemas.openxmlformats.org/drawingml/2006/chartDrawing">
    <cdr:from>
      <cdr:x>0.8249</cdr:x>
      <cdr:y>0.09741</cdr:y>
    </cdr:from>
    <cdr:to>
      <cdr:x>0.96205</cdr:x>
      <cdr:y>0.15139</cdr:y>
    </cdr:to>
    <cdr:sp macro="" textlink="">
      <cdr:nvSpPr>
        <cdr:cNvPr id="14" name="TextBox 1"/>
        <cdr:cNvSpPr txBox="1"/>
      </cdr:nvSpPr>
      <cdr:spPr>
        <a:xfrm xmlns:a="http://schemas.openxmlformats.org/drawingml/2006/main">
          <a:off x="7660731" y="589142"/>
          <a:ext cx="1273695" cy="3264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400" b="1">
              <a:latin typeface="Arial" pitchFamily="34" charset="0"/>
              <a:cs typeface="Arial" pitchFamily="34" charset="0"/>
            </a:rPr>
            <a:t>Net $25.1</a:t>
          </a:r>
          <a:r>
            <a:rPr lang="en-NZ" sz="1400" b="1">
              <a:solidFill>
                <a:sysClr val="windowText" lastClr="000000"/>
              </a:solidFill>
              <a:latin typeface="Arial" pitchFamily="34" charset="0"/>
              <a:cs typeface="Arial" pitchFamily="34" charset="0"/>
            </a:rPr>
            <a:t>b</a:t>
          </a:r>
        </a:p>
      </cdr:txBody>
    </cdr:sp>
  </cdr:relSizeAnchor>
</c:userShapes>
</file>

<file path=xl/drawings/drawing44.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5.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9"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0.67258</cdr:x>
      <cdr:y>0.11293</cdr:y>
    </cdr:from>
    <cdr:to>
      <cdr:x>0.81588</cdr:x>
      <cdr:y>0.16855</cdr:y>
    </cdr:to>
    <cdr:sp macro="" textlink="">
      <cdr:nvSpPr>
        <cdr:cNvPr id="17" name="TextBox 1"/>
        <cdr:cNvSpPr txBox="1"/>
      </cdr:nvSpPr>
      <cdr:spPr>
        <a:xfrm xmlns:a="http://schemas.openxmlformats.org/drawingml/2006/main">
          <a:off x="6258986" y="686294"/>
          <a:ext cx="1333539" cy="338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cdr:x>
      <cdr:y>0.01558</cdr:y>
    </cdr:from>
    <cdr:to>
      <cdr:x>0.14089</cdr:x>
      <cdr:y>0.06352</cdr:y>
    </cdr:to>
    <cdr:sp macro="" textlink="">
      <cdr:nvSpPr>
        <cdr:cNvPr id="20" name="TextBox 19"/>
        <cdr:cNvSpPr txBox="1"/>
      </cdr:nvSpPr>
      <cdr:spPr>
        <a:xfrm xmlns:a="http://schemas.openxmlformats.org/drawingml/2006/main">
          <a:off x="-62193" y="94703"/>
          <a:ext cx="1311112" cy="291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800" b="1">
              <a:latin typeface="Arial" pitchFamily="34" charset="0"/>
              <a:cs typeface="Arial" pitchFamily="34" charset="0"/>
            </a:rPr>
            <a:t>Thousands</a:t>
          </a:r>
        </a:p>
      </cdr:txBody>
    </cdr:sp>
  </cdr:relSizeAnchor>
  <cdr:relSizeAnchor xmlns:cdr="http://schemas.openxmlformats.org/drawingml/2006/chartDrawing">
    <cdr:from>
      <cdr:x>0</cdr:x>
      <cdr:y>0</cdr:y>
    </cdr:from>
    <cdr:to>
      <cdr:x>0</cdr:x>
      <cdr:y>0</cdr:y>
    </cdr:to>
    <cdr:sp macro="" textlink="">
      <cdr:nvSpPr>
        <cdr:cNvPr id="21" name="Straight Connector 20"/>
        <cdr:cNvSpPr/>
      </cdr:nvSpPr>
      <cdr:spPr>
        <a:xfrm xmlns:a="http://schemas.openxmlformats.org/drawingml/2006/main" flipV="1">
          <a:off x="-17992" y="-2490"/>
          <a:ext cx="0"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0.65128</cdr:x>
      <cdr:y>0.1081</cdr:y>
    </cdr:from>
    <cdr:to>
      <cdr:x>0.65128</cdr:x>
      <cdr:y>0.80124</cdr:y>
    </cdr:to>
    <cdr:sp macro="" textlink="">
      <cdr:nvSpPr>
        <cdr:cNvPr id="11" name="Straight Connector 10"/>
        <cdr:cNvSpPr/>
      </cdr:nvSpPr>
      <cdr:spPr>
        <a:xfrm xmlns:a="http://schemas.openxmlformats.org/drawingml/2006/main" flipV="1">
          <a:off x="6048360" y="653820"/>
          <a:ext cx="0" cy="4192371"/>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6.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c:userShapes xmlns:c="http://schemas.openxmlformats.org/drawingml/2006/chart">
  <cdr:relSizeAnchor xmlns:cdr="http://schemas.openxmlformats.org/drawingml/2006/chartDrawing">
    <cdr:from>
      <cdr:x>0.26863</cdr:x>
      <cdr:y>0.11349</cdr:y>
    </cdr:from>
    <cdr:to>
      <cdr:x>0.40421</cdr:x>
      <cdr:y>0.1781</cdr:y>
    </cdr:to>
    <cdr:sp macro="" textlink="">
      <cdr:nvSpPr>
        <cdr:cNvPr id="5" name="TextBox 4"/>
        <cdr:cNvSpPr txBox="1"/>
      </cdr:nvSpPr>
      <cdr:spPr>
        <a:xfrm xmlns:a="http://schemas.openxmlformats.org/drawingml/2006/main">
          <a:off x="2495217" y="687917"/>
          <a:ext cx="1259417" cy="3915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NZ" sz="180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6"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8"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0.68005</cdr:x>
      <cdr:y>0.09584</cdr:y>
    </cdr:from>
    <cdr:to>
      <cdr:x>0.81563</cdr:x>
      <cdr:y>0.16045</cdr:y>
    </cdr:to>
    <cdr:sp macro="" textlink="">
      <cdr:nvSpPr>
        <cdr:cNvPr id="3" name="TextBox 4"/>
        <cdr:cNvSpPr txBox="1"/>
      </cdr:nvSpPr>
      <cdr:spPr>
        <a:xfrm xmlns:a="http://schemas.openxmlformats.org/drawingml/2006/main">
          <a:off x="6315555" y="579682"/>
          <a:ext cx="1259115" cy="390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7"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0"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0.00641</cdr:x>
      <cdr:y>0.01148</cdr:y>
    </cdr:from>
    <cdr:to>
      <cdr:x>0.1671</cdr:x>
      <cdr:y>0.0671</cdr:y>
    </cdr:to>
    <cdr:sp macro="" textlink="">
      <cdr:nvSpPr>
        <cdr:cNvPr id="11" name="TextBox 1"/>
        <cdr:cNvSpPr txBox="1"/>
      </cdr:nvSpPr>
      <cdr:spPr>
        <a:xfrm xmlns:a="http://schemas.openxmlformats.org/drawingml/2006/main">
          <a:off x="59531" y="69426"/>
          <a:ext cx="1492308" cy="336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$billions</a:t>
          </a:r>
        </a:p>
      </cdr:txBody>
    </cdr:sp>
  </cdr:relSizeAnchor>
  <cdr:relSizeAnchor xmlns:cdr="http://schemas.openxmlformats.org/drawingml/2006/chartDrawing">
    <cdr:from>
      <cdr:x>0.6782</cdr:x>
      <cdr:y>0.10039</cdr:y>
    </cdr:from>
    <cdr:to>
      <cdr:x>0.67855</cdr:x>
      <cdr:y>0.83129</cdr:y>
    </cdr:to>
    <cdr:sp macro="" textlink="">
      <cdr:nvSpPr>
        <cdr:cNvPr id="12" name="Straight Connector 11"/>
        <cdr:cNvSpPr/>
      </cdr:nvSpPr>
      <cdr:spPr>
        <a:xfrm xmlns:a="http://schemas.openxmlformats.org/drawingml/2006/main" flipH="1" flipV="1">
          <a:off x="6298405" y="607218"/>
          <a:ext cx="3161" cy="4420741"/>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48.xml><?xml version="1.0" encoding="utf-8"?>
<xdr:wsDr xmlns:xdr="http://schemas.openxmlformats.org/drawingml/2006/spreadsheetDrawing" xmlns:a="http://schemas.openxmlformats.org/drawingml/2006/main">
  <xdr:absoluteAnchor>
    <xdr:pos x="0" y="0"/>
    <xdr:ext cx="9281583" cy="604308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9.xml><?xml version="1.0" encoding="utf-8"?>
<c:userShapes xmlns:c="http://schemas.openxmlformats.org/drawingml/2006/chart">
  <cdr:relSizeAnchor xmlns:cdr="http://schemas.openxmlformats.org/drawingml/2006/chartDrawing">
    <cdr:from>
      <cdr:x>0.20937</cdr:x>
      <cdr:y>0.0799</cdr:y>
    </cdr:from>
    <cdr:to>
      <cdr:x>0.20964</cdr:x>
      <cdr:y>0.80717</cdr:y>
    </cdr:to>
    <cdr:sp macro="" textlink="">
      <cdr:nvSpPr>
        <cdr:cNvPr id="4" name="Straight Connector 3"/>
        <cdr:cNvSpPr/>
      </cdr:nvSpPr>
      <cdr:spPr>
        <a:xfrm xmlns:a="http://schemas.openxmlformats.org/drawingml/2006/main" flipV="1">
          <a:off x="1945821" y="484908"/>
          <a:ext cx="2474" cy="4413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0.21558</cdr:x>
      <cdr:y>0.08994</cdr:y>
    </cdr:from>
    <cdr:to>
      <cdr:x>0.35116</cdr:x>
      <cdr:y>0.15455</cdr:y>
    </cdr:to>
    <cdr:sp macro="" textlink="">
      <cdr:nvSpPr>
        <cdr:cNvPr id="5" name="TextBox 4"/>
        <cdr:cNvSpPr txBox="1"/>
      </cdr:nvSpPr>
      <cdr:spPr>
        <a:xfrm xmlns:a="http://schemas.openxmlformats.org/drawingml/2006/main">
          <a:off x="2000606" y="543365"/>
          <a:ext cx="1258192" cy="390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6"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8"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0.86155</cdr:x>
      <cdr:y>0.00811</cdr:y>
    </cdr:from>
    <cdr:to>
      <cdr:x>1</cdr:x>
      <cdr:y>0.06373</cdr:y>
    </cdr:to>
    <cdr:sp macro="" textlink="">
      <cdr:nvSpPr>
        <cdr:cNvPr id="9" name="TextBox 1"/>
        <cdr:cNvSpPr txBox="1"/>
      </cdr:nvSpPr>
      <cdr:spPr>
        <a:xfrm xmlns:a="http://schemas.openxmlformats.org/drawingml/2006/main">
          <a:off x="8002784" y="49178"/>
          <a:ext cx="1286059" cy="337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endParaRPr lang="en-NZ" sz="1800" b="1">
            <a:latin typeface="Arial" pitchFamily="34" charset="0"/>
            <a:cs typeface="Arial" pitchFamily="34" charset="0"/>
          </a:endParaRPr>
        </a:p>
      </cdr:txBody>
    </cdr:sp>
  </cdr:relSizeAnchor>
  <cdr:relSizeAnchor xmlns:cdr="http://schemas.openxmlformats.org/drawingml/2006/chartDrawing">
    <cdr:from>
      <cdr:x>0</cdr:x>
      <cdr:y>0</cdr:y>
    </cdr:from>
    <cdr:to>
      <cdr:x>0.16069</cdr:x>
      <cdr:y>0.05562</cdr:y>
    </cdr:to>
    <cdr:sp macro="" textlink="">
      <cdr:nvSpPr>
        <cdr:cNvPr id="7" name="TextBox 1"/>
        <cdr:cNvSpPr txBox="1"/>
      </cdr:nvSpPr>
      <cdr:spPr>
        <a:xfrm xmlns:a="http://schemas.openxmlformats.org/drawingml/2006/main">
          <a:off x="0" y="0"/>
          <a:ext cx="1492624" cy="337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NZ" sz="1800" b="1">
              <a:latin typeface="Arial" pitchFamily="34" charset="0"/>
              <a:cs typeface="Arial" pitchFamily="34" charset="0"/>
            </a:rPr>
            <a:t>$billions</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0.00313</cdr:y>
    </cdr:from>
    <cdr:to>
      <cdr:x>0.31795</cdr:x>
      <cdr:y>0.06891</cdr:y>
    </cdr:to>
    <cdr:sp macro="" textlink="">
      <cdr:nvSpPr>
        <cdr:cNvPr id="2" name="TextBox 1"/>
        <cdr:cNvSpPr txBox="1"/>
      </cdr:nvSpPr>
      <cdr:spPr>
        <a:xfrm xmlns:a="http://schemas.openxmlformats.org/drawingml/2006/main">
          <a:off x="0" y="18931"/>
          <a:ext cx="2952750" cy="397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600" b="1">
              <a:latin typeface="Arial" panose="020B0604020202020204" pitchFamily="34" charset="0"/>
              <a:cs typeface="Arial" panose="020B0604020202020204" pitchFamily="34" charset="0"/>
            </a:rPr>
            <a:t>Annual</a:t>
          </a:r>
          <a:r>
            <a:rPr lang="en-NZ" sz="1600" b="1" baseline="0">
              <a:latin typeface="Arial" panose="020B0604020202020204" pitchFamily="34" charset="0"/>
              <a:cs typeface="Arial" panose="020B0604020202020204" pitchFamily="34" charset="0"/>
            </a:rPr>
            <a:t> average % change</a:t>
          </a:r>
          <a:endParaRPr lang="en-NZ"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0.76513</cdr:x>
      <cdr:y>0</cdr:y>
    </cdr:from>
    <cdr:to>
      <cdr:x>1</cdr:x>
      <cdr:y>0.06578</cdr:y>
    </cdr:to>
    <cdr:sp macro="" textlink="">
      <cdr:nvSpPr>
        <cdr:cNvPr id="3" name="TextBox 1"/>
        <cdr:cNvSpPr txBox="1"/>
      </cdr:nvSpPr>
      <cdr:spPr>
        <a:xfrm xmlns:a="http://schemas.openxmlformats.org/drawingml/2006/main">
          <a:off x="7105650" y="0"/>
          <a:ext cx="2181225" cy="397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600" b="1">
              <a:latin typeface="Arial" panose="020B0604020202020204" pitchFamily="34" charset="0"/>
              <a:cs typeface="Arial" panose="020B0604020202020204" pitchFamily="34" charset="0"/>
            </a:rPr>
            <a:t>%</a:t>
          </a:r>
          <a:r>
            <a:rPr lang="en-NZ" sz="1600" b="1" baseline="0">
              <a:latin typeface="Arial" panose="020B0604020202020204" pitchFamily="34" charset="0"/>
              <a:cs typeface="Arial" panose="020B0604020202020204" pitchFamily="34" charset="0"/>
            </a:rPr>
            <a:t> of nominal GDP</a:t>
          </a:r>
          <a:endParaRPr lang="en-NZ"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0.44317</cdr:x>
      <cdr:y>0.88642</cdr:y>
    </cdr:from>
    <cdr:to>
      <cdr:x>0.65299</cdr:x>
      <cdr:y>0.9381</cdr:y>
    </cdr:to>
    <cdr:sp macro="" textlink="">
      <cdr:nvSpPr>
        <cdr:cNvPr id="10" name="TextBox 9"/>
        <cdr:cNvSpPr txBox="1"/>
      </cdr:nvSpPr>
      <cdr:spPr>
        <a:xfrm xmlns:a="http://schemas.openxmlformats.org/drawingml/2006/main">
          <a:off x="4124325" y="5391150"/>
          <a:ext cx="195262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600" b="1">
              <a:latin typeface="Arial" panose="020B0604020202020204" pitchFamily="34" charset="0"/>
              <a:cs typeface="Arial" panose="020B0604020202020204" pitchFamily="34" charset="0"/>
            </a:rPr>
            <a:t>Quarterly</a:t>
          </a:r>
        </a:p>
      </cdr:txBody>
    </cdr:sp>
  </cdr:relSizeAnchor>
  <cdr:relSizeAnchor xmlns:cdr="http://schemas.openxmlformats.org/drawingml/2006/chartDrawing">
    <cdr:from>
      <cdr:x>0.76342</cdr:x>
      <cdr:y>0.13281</cdr:y>
    </cdr:from>
    <cdr:to>
      <cdr:x>0.88384</cdr:x>
      <cdr:y>0.20414</cdr:y>
    </cdr:to>
    <cdr:sp macro="" textlink="">
      <cdr:nvSpPr>
        <cdr:cNvPr id="5" name="Text Box 1"/>
        <cdr:cNvSpPr txBox="1">
          <a:spLocks xmlns:a="http://schemas.openxmlformats.org/drawingml/2006/main" noChangeArrowheads="1"/>
        </cdr:cNvSpPr>
      </cdr:nvSpPr>
      <cdr:spPr bwMode="auto">
        <a:xfrm xmlns:a="http://schemas.openxmlformats.org/drawingml/2006/main">
          <a:off x="7089775" y="803275"/>
          <a:ext cx="1118342" cy="4314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50.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1.xml><?xml version="1.0" encoding="utf-8"?>
<c:userShapes xmlns:c="http://schemas.openxmlformats.org/drawingml/2006/chart">
  <cdr:relSizeAnchor xmlns:cdr="http://schemas.openxmlformats.org/drawingml/2006/chartDrawing">
    <cdr:from>
      <cdr:x>0.73187</cdr:x>
      <cdr:y>0.11756</cdr:y>
    </cdr:from>
    <cdr:to>
      <cdr:x>0.87442</cdr:x>
      <cdr:y>0.17343</cdr:y>
    </cdr:to>
    <cdr:sp macro="" textlink="">
      <cdr:nvSpPr>
        <cdr:cNvPr id="3" name="TextBox 1"/>
        <cdr:cNvSpPr txBox="1"/>
      </cdr:nvSpPr>
      <cdr:spPr>
        <a:xfrm xmlns:a="http://schemas.openxmlformats.org/drawingml/2006/main">
          <a:off x="6813055" y="731118"/>
          <a:ext cx="1333539" cy="338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0.75679</cdr:x>
      <cdr:y>0.08743</cdr:y>
    </cdr:from>
    <cdr:to>
      <cdr:x>0.97021</cdr:x>
      <cdr:y>0.21499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NZ"/>
        </a:p>
      </cdr:txBody>
    </cdr:sp>
  </cdr:relSizeAnchor>
  <cdr:relSizeAnchor xmlns:cdr="http://schemas.openxmlformats.org/drawingml/2006/chartDrawing">
    <cdr:from>
      <cdr:x>0.73187</cdr:x>
      <cdr:y>0.11756</cdr:y>
    </cdr:from>
    <cdr:to>
      <cdr:x>0.87442</cdr:x>
      <cdr:y>0.17343</cdr:y>
    </cdr:to>
    <cdr:sp macro="" textlink="">
      <cdr:nvSpPr>
        <cdr:cNvPr id="4" name="TextBox 1"/>
        <cdr:cNvSpPr txBox="1"/>
      </cdr:nvSpPr>
      <cdr:spPr>
        <a:xfrm xmlns:a="http://schemas.openxmlformats.org/drawingml/2006/main">
          <a:off x="6813055" y="731118"/>
          <a:ext cx="1333539" cy="338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0.75679</cdr:x>
      <cdr:y>0.08743</cdr:y>
    </cdr:from>
    <cdr:to>
      <cdr:x>0.97021</cdr:x>
      <cdr:y>0.21499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NZ"/>
        </a:p>
      </cdr:txBody>
    </cdr:sp>
  </cdr:relSizeAnchor>
  <cdr:relSizeAnchor xmlns:cdr="http://schemas.openxmlformats.org/drawingml/2006/chartDrawing">
    <cdr:from>
      <cdr:x>0.65488</cdr:x>
      <cdr:y>0.1125</cdr:y>
    </cdr:from>
    <cdr:to>
      <cdr:x>0.65529</cdr:x>
      <cdr:y>0.7875</cdr:y>
    </cdr:to>
    <cdr:sp macro="" textlink="">
      <cdr:nvSpPr>
        <cdr:cNvPr id="6" name="Straight Connector 6"/>
        <cdr:cNvSpPr/>
      </cdr:nvSpPr>
      <cdr:spPr>
        <a:xfrm xmlns:a="http://schemas.openxmlformats.org/drawingml/2006/main" rot="5400000">
          <a:off x="4036682" y="2741323"/>
          <a:ext cx="4114800" cy="3814"/>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NZ"/>
        </a:p>
      </cdr:txBody>
    </cdr:sp>
  </cdr:relSizeAnchor>
</c:userShapes>
</file>

<file path=xl/drawings/drawing52.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3.xml><?xml version="1.0" encoding="utf-8"?>
<c:userShapes xmlns:c="http://schemas.openxmlformats.org/drawingml/2006/chart">
  <cdr:relSizeAnchor xmlns:cdr="http://schemas.openxmlformats.org/drawingml/2006/chartDrawing">
    <cdr:from>
      <cdr:x>0.20485</cdr:x>
      <cdr:y>0.12428</cdr:y>
    </cdr:from>
    <cdr:to>
      <cdr:x>0.41354</cdr:x>
      <cdr:y>0.20051</cdr:y>
    </cdr:to>
    <cdr:sp macro="" textlink="">
      <cdr:nvSpPr>
        <cdr:cNvPr id="2" name="TextBox 1"/>
        <cdr:cNvSpPr txBox="1"/>
      </cdr:nvSpPr>
      <cdr:spPr>
        <a:xfrm xmlns:a="http://schemas.openxmlformats.org/drawingml/2006/main">
          <a:off x="1905000" y="756987"/>
          <a:ext cx="1940719" cy="4643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NZ" sz="1800" b="0">
            <a:latin typeface="Arial" pitchFamily="34" charset="0"/>
            <a:cs typeface="Arial" pitchFamily="34" charset="0"/>
          </a:endParaRPr>
        </a:p>
      </cdr:txBody>
    </cdr:sp>
  </cdr:relSizeAnchor>
  <cdr:relSizeAnchor xmlns:cdr="http://schemas.openxmlformats.org/drawingml/2006/chartDrawing">
    <cdr:from>
      <cdr:x>0.18565</cdr:x>
      <cdr:y>0.63529</cdr:y>
    </cdr:from>
    <cdr:to>
      <cdr:x>0.39434</cdr:x>
      <cdr:y>0.71152</cdr:y>
    </cdr:to>
    <cdr:sp macro="" textlink="">
      <cdr:nvSpPr>
        <cdr:cNvPr id="3" name="TextBox 1"/>
        <cdr:cNvSpPr txBox="1"/>
      </cdr:nvSpPr>
      <cdr:spPr>
        <a:xfrm xmlns:a="http://schemas.openxmlformats.org/drawingml/2006/main">
          <a:off x="1726407" y="3869531"/>
          <a:ext cx="1940719" cy="4643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en-NZ" sz="1800" b="0">
            <a:latin typeface="Arial" pitchFamily="34" charset="0"/>
            <a:cs typeface="Arial" pitchFamily="34" charset="0"/>
          </a:endParaRPr>
        </a:p>
      </cdr:txBody>
    </cdr:sp>
  </cdr:relSizeAnchor>
  <cdr:relSizeAnchor xmlns:cdr="http://schemas.openxmlformats.org/drawingml/2006/chartDrawing">
    <cdr:from>
      <cdr:x>0.22982</cdr:x>
      <cdr:y>0.09685</cdr:y>
    </cdr:from>
    <cdr:to>
      <cdr:x>0.23021</cdr:x>
      <cdr:y>0.7634</cdr:y>
    </cdr:to>
    <cdr:sp macro="" textlink="">
      <cdr:nvSpPr>
        <cdr:cNvPr id="4" name="Straight Connector 3"/>
        <cdr:cNvSpPr/>
      </cdr:nvSpPr>
      <cdr:spPr>
        <a:xfrm xmlns:a="http://schemas.openxmlformats.org/drawingml/2006/main" flipH="1">
          <a:off x="2132701" y="585108"/>
          <a:ext cx="3619" cy="4027048"/>
        </a:xfrm>
        <a:prstGeom xmlns:a="http://schemas.openxmlformats.org/drawingml/2006/main" prst="line">
          <a:avLst/>
        </a:prstGeom>
        <a:noFill xmlns:a="http://schemas.openxmlformats.org/drawingml/2006/main"/>
        <a:ln xmlns:a="http://schemas.openxmlformats.org/drawingml/2006/main" w="9525" cap="flat" cmpd="sng" algn="ctr">
          <a:solidFill>
            <a:srgbClr val="0C0C0C">
              <a:shade val="95000"/>
              <a:satMod val="105000"/>
            </a:srgbClr>
          </a:solidFill>
          <a:prstDash val="solid"/>
        </a:ln>
        <a:effectLst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rgbClr val="0C0C0C"/>
              </a:solidFill>
              <a:latin typeface="Calibri"/>
            </a:defRPr>
          </a:lvl1pPr>
          <a:lvl2pPr marL="457200" indent="0">
            <a:defRPr sz="1100">
              <a:solidFill>
                <a:srgbClr val="0C0C0C"/>
              </a:solidFill>
              <a:latin typeface="Calibri"/>
            </a:defRPr>
          </a:lvl2pPr>
          <a:lvl3pPr marL="914400" indent="0">
            <a:defRPr sz="1100">
              <a:solidFill>
                <a:srgbClr val="0C0C0C"/>
              </a:solidFill>
              <a:latin typeface="Calibri"/>
            </a:defRPr>
          </a:lvl3pPr>
          <a:lvl4pPr marL="1371600" indent="0">
            <a:defRPr sz="1100">
              <a:solidFill>
                <a:srgbClr val="0C0C0C"/>
              </a:solidFill>
              <a:latin typeface="Calibri"/>
            </a:defRPr>
          </a:lvl4pPr>
          <a:lvl5pPr marL="1828800" indent="0">
            <a:defRPr sz="1100">
              <a:solidFill>
                <a:srgbClr val="0C0C0C"/>
              </a:solidFill>
              <a:latin typeface="Calibri"/>
            </a:defRPr>
          </a:lvl5pPr>
          <a:lvl6pPr marL="2286000" indent="0">
            <a:defRPr sz="1100">
              <a:solidFill>
                <a:srgbClr val="0C0C0C"/>
              </a:solidFill>
              <a:latin typeface="Calibri"/>
            </a:defRPr>
          </a:lvl6pPr>
          <a:lvl7pPr marL="2743200" indent="0">
            <a:defRPr sz="1100">
              <a:solidFill>
                <a:srgbClr val="0C0C0C"/>
              </a:solidFill>
              <a:latin typeface="Calibri"/>
            </a:defRPr>
          </a:lvl7pPr>
          <a:lvl8pPr marL="3200400" indent="0">
            <a:defRPr sz="1100">
              <a:solidFill>
                <a:srgbClr val="0C0C0C"/>
              </a:solidFill>
              <a:latin typeface="Calibri"/>
            </a:defRPr>
          </a:lvl8pPr>
          <a:lvl9pPr marL="3657600" indent="0">
            <a:defRPr sz="1100">
              <a:solidFill>
                <a:srgbClr val="0C0C0C"/>
              </a:solidFill>
              <a:latin typeface="Calibri"/>
            </a:defRPr>
          </a:lvl9pPr>
        </a:lstStyle>
        <a:p xmlns:a="http://schemas.openxmlformats.org/drawingml/2006/main">
          <a:endParaRPr lang="en-US"/>
        </a:p>
      </cdr:txBody>
    </cdr:sp>
  </cdr:relSizeAnchor>
  <cdr:relSizeAnchor xmlns:cdr="http://schemas.openxmlformats.org/drawingml/2006/chartDrawing">
    <cdr:from>
      <cdr:x>0.2307</cdr:x>
      <cdr:y>0.10106</cdr:y>
    </cdr:from>
    <cdr:to>
      <cdr:x>0.35789</cdr:x>
      <cdr:y>0.15811</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40904" y="610534"/>
          <a:ext cx="1180332" cy="344672"/>
        </a:xfrm>
        <a:prstGeom xmlns:a="http://schemas.openxmlformats.org/drawingml/2006/main" prst="rect">
          <a:avLst/>
        </a:prstGeom>
      </cdr:spPr>
    </cdr:pic>
  </cdr:relSizeAnchor>
</c:userShapes>
</file>

<file path=xl/drawings/drawing54.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5.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9"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0.62552</cdr:x>
      <cdr:y>0.11185</cdr:y>
    </cdr:from>
    <cdr:to>
      <cdr:x>0.76882</cdr:x>
      <cdr:y>0.16747</cdr:y>
    </cdr:to>
    <cdr:sp macro="" textlink="">
      <cdr:nvSpPr>
        <cdr:cNvPr id="17" name="TextBox 1"/>
        <cdr:cNvSpPr txBox="1"/>
      </cdr:nvSpPr>
      <cdr:spPr>
        <a:xfrm xmlns:a="http://schemas.openxmlformats.org/drawingml/2006/main">
          <a:off x="5804875" y="675755"/>
          <a:ext cx="1329834" cy="3360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0.8405</cdr:x>
      <cdr:y>0.01457</cdr:y>
    </cdr:from>
    <cdr:to>
      <cdr:x>0.98139</cdr:x>
      <cdr:y>0.06251</cdr:y>
    </cdr:to>
    <cdr:sp macro="" textlink="">
      <cdr:nvSpPr>
        <cdr:cNvPr id="20" name="TextBox 19"/>
        <cdr:cNvSpPr txBox="1"/>
      </cdr:nvSpPr>
      <cdr:spPr>
        <a:xfrm xmlns:a="http://schemas.openxmlformats.org/drawingml/2006/main">
          <a:off x="7811339" y="88422"/>
          <a:ext cx="1309386" cy="2909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800" b="1">
              <a:latin typeface="Arial" pitchFamily="34" charset="0"/>
              <a:cs typeface="Arial" pitchFamily="34" charset="0"/>
            </a:rPr>
            <a:t>% of GDP</a:t>
          </a:r>
        </a:p>
      </cdr:txBody>
    </cdr:sp>
  </cdr:relSizeAnchor>
  <cdr:relSizeAnchor xmlns:cdr="http://schemas.openxmlformats.org/drawingml/2006/chartDrawing">
    <cdr:from>
      <cdr:x>0.63321</cdr:x>
      <cdr:y>0.11453</cdr:y>
    </cdr:from>
    <cdr:to>
      <cdr:x>0.63415</cdr:x>
      <cdr:y>0.79526</cdr:y>
    </cdr:to>
    <cdr:sp macro="" textlink="">
      <cdr:nvSpPr>
        <cdr:cNvPr id="21" name="Straight Connector 20"/>
        <cdr:cNvSpPr/>
      </cdr:nvSpPr>
      <cdr:spPr>
        <a:xfrm xmlns:a="http://schemas.openxmlformats.org/drawingml/2006/main" flipH="1" flipV="1">
          <a:off x="5876210" y="691969"/>
          <a:ext cx="8724" cy="411267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6.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7.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9"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1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0.62406</cdr:x>
      <cdr:y>0.10601</cdr:y>
    </cdr:from>
    <cdr:to>
      <cdr:x>0.76736</cdr:x>
      <cdr:y>0.16163</cdr:y>
    </cdr:to>
    <cdr:sp macro="" textlink="">
      <cdr:nvSpPr>
        <cdr:cNvPr id="17" name="TextBox 1"/>
        <cdr:cNvSpPr txBox="1"/>
      </cdr:nvSpPr>
      <cdr:spPr>
        <a:xfrm xmlns:a="http://schemas.openxmlformats.org/drawingml/2006/main">
          <a:off x="5791279" y="640494"/>
          <a:ext cx="1329835" cy="3360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0.83317</cdr:x>
      <cdr:y>0.02361</cdr:y>
    </cdr:from>
    <cdr:to>
      <cdr:x>0.97406</cdr:x>
      <cdr:y>0.07155</cdr:y>
    </cdr:to>
    <cdr:sp macro="" textlink="">
      <cdr:nvSpPr>
        <cdr:cNvPr id="20" name="TextBox 19"/>
        <cdr:cNvSpPr txBox="1"/>
      </cdr:nvSpPr>
      <cdr:spPr>
        <a:xfrm xmlns:a="http://schemas.openxmlformats.org/drawingml/2006/main">
          <a:off x="7743178" y="143305"/>
          <a:ext cx="1309386" cy="2909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800" b="1">
              <a:latin typeface="Arial" pitchFamily="34" charset="0"/>
              <a:cs typeface="Arial" pitchFamily="34" charset="0"/>
            </a:rPr>
            <a:t>% of GDP</a:t>
          </a:r>
        </a:p>
      </cdr:txBody>
    </cdr:sp>
  </cdr:relSizeAnchor>
  <cdr:relSizeAnchor xmlns:cdr="http://schemas.openxmlformats.org/drawingml/2006/chartDrawing">
    <cdr:from>
      <cdr:x>0.63451</cdr:x>
      <cdr:y>0.10976</cdr:y>
    </cdr:from>
    <cdr:to>
      <cdr:x>0.63545</cdr:x>
      <cdr:y>0.79049</cdr:y>
    </cdr:to>
    <cdr:sp macro="" textlink="">
      <cdr:nvSpPr>
        <cdr:cNvPr id="10" name="Straight Connector 9"/>
        <cdr:cNvSpPr/>
      </cdr:nvSpPr>
      <cdr:spPr>
        <a:xfrm xmlns:a="http://schemas.openxmlformats.org/drawingml/2006/main" flipH="1" flipV="1">
          <a:off x="5888297" y="663109"/>
          <a:ext cx="8723" cy="411267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58.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9.xml><?xml version="1.0" encoding="utf-8"?>
<c:userShapes xmlns:c="http://schemas.openxmlformats.org/drawingml/2006/chart">
  <cdr:relSizeAnchor xmlns:cdr="http://schemas.openxmlformats.org/drawingml/2006/chartDrawing">
    <cdr:from>
      <cdr:x>0.64179</cdr:x>
      <cdr:y>0.10004</cdr:y>
    </cdr:from>
    <cdr:to>
      <cdr:x>0.78509</cdr:x>
      <cdr:y>0.15566</cdr:y>
    </cdr:to>
    <cdr:sp macro="" textlink="">
      <cdr:nvSpPr>
        <cdr:cNvPr id="3" name="TextBox 1"/>
        <cdr:cNvSpPr txBox="1"/>
      </cdr:nvSpPr>
      <cdr:spPr>
        <a:xfrm xmlns:a="http://schemas.openxmlformats.org/drawingml/2006/main">
          <a:off x="5955840" y="604397"/>
          <a:ext cx="1329834" cy="3360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NZ" sz="1800" b="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2"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0.64931</cdr:x>
      <cdr:y>0.09275</cdr:y>
    </cdr:from>
    <cdr:to>
      <cdr:x>0.64931</cdr:x>
      <cdr:y>0.80481</cdr:y>
    </cdr:to>
    <cdr:sp macro="" textlink="">
      <cdr:nvSpPr>
        <cdr:cNvPr id="7" name="Straight Connector 6"/>
        <cdr:cNvSpPr/>
      </cdr:nvSpPr>
      <cdr:spPr>
        <a:xfrm xmlns:a="http://schemas.openxmlformats.org/drawingml/2006/main" rot="5400000">
          <a:off x="3878836" y="2727218"/>
          <a:ext cx="4327153"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0.75754</cdr:x>
      <cdr:y>0.08868</cdr:y>
    </cdr:from>
    <cdr:to>
      <cdr:x>0.97146</cdr:x>
      <cdr:y>0.21649</cdr:y>
    </cdr:to>
    <cdr:sp macro="" textlink="">
      <cdr:nvSpPr>
        <cdr:cNvPr id="5"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cdr:x>
      <cdr:y>0.00354</cdr:y>
    </cdr:from>
    <cdr:to>
      <cdr:x>0.15783</cdr:x>
      <cdr:y>0.05916</cdr:y>
    </cdr:to>
    <cdr:sp macro="" textlink="">
      <cdr:nvSpPr>
        <cdr:cNvPr id="9" name="TextBox 1"/>
        <cdr:cNvSpPr txBox="1"/>
      </cdr:nvSpPr>
      <cdr:spPr>
        <a:xfrm xmlns:a="http://schemas.openxmlformats.org/drawingml/2006/main">
          <a:off x="0" y="21479"/>
          <a:ext cx="1466864" cy="337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$billions</a:t>
          </a:r>
        </a:p>
      </cdr:txBody>
    </cdr:sp>
  </cdr:relSizeAnchor>
  <cdr:relSizeAnchor xmlns:cdr="http://schemas.openxmlformats.org/drawingml/2006/chartDrawing">
    <cdr:from>
      <cdr:x>0.8647</cdr:x>
      <cdr:y>0.01045</cdr:y>
    </cdr:from>
    <cdr:to>
      <cdr:x>1</cdr:x>
      <cdr:y>0.06607</cdr:y>
    </cdr:to>
    <cdr:sp macro="" textlink="">
      <cdr:nvSpPr>
        <cdr:cNvPr id="8" name="TextBox 1"/>
        <cdr:cNvSpPr txBox="1"/>
      </cdr:nvSpPr>
      <cdr:spPr>
        <a:xfrm xmlns:a="http://schemas.openxmlformats.org/drawingml/2006/main">
          <a:off x="8036243" y="63419"/>
          <a:ext cx="1257436" cy="3375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 of</a:t>
          </a:r>
          <a:r>
            <a:rPr lang="en-NZ" sz="1800" b="1" baseline="0">
              <a:latin typeface="Arial" pitchFamily="34" charset="0"/>
              <a:cs typeface="Arial" pitchFamily="34" charset="0"/>
            </a:rPr>
            <a:t> GDP</a:t>
          </a:r>
          <a:endParaRPr lang="en-NZ" sz="1800" b="1">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0.xml><?xml version="1.0" encoding="utf-8"?>
<xdr:wsDr xmlns:xdr="http://schemas.openxmlformats.org/drawingml/2006/spreadsheetDrawing" xmlns:a="http://schemas.openxmlformats.org/drawingml/2006/main">
  <xdr:absoluteAnchor>
    <xdr:pos x="0" y="0"/>
    <xdr:ext cx="9293679" cy="60687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1.xml><?xml version="1.0" encoding="utf-8"?>
<c:userShapes xmlns:c="http://schemas.openxmlformats.org/drawingml/2006/chart">
  <cdr:relSizeAnchor xmlns:cdr="http://schemas.openxmlformats.org/drawingml/2006/chartDrawing">
    <cdr:from>
      <cdr:x>0.75754</cdr:x>
      <cdr:y>0.08868</cdr:y>
    </cdr:from>
    <cdr:to>
      <cdr:x>0.97146</cdr:x>
      <cdr:y>0.21649</cdr:y>
    </cdr:to>
    <cdr:sp macro="" textlink="">
      <cdr:nvSpPr>
        <cdr:cNvPr id="6"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8"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0.86155</cdr:x>
      <cdr:y>0.00811</cdr:y>
    </cdr:from>
    <cdr:to>
      <cdr:x>1</cdr:x>
      <cdr:y>0.06373</cdr:y>
    </cdr:to>
    <cdr:sp macro="" textlink="">
      <cdr:nvSpPr>
        <cdr:cNvPr id="9" name="TextBox 1"/>
        <cdr:cNvSpPr txBox="1"/>
      </cdr:nvSpPr>
      <cdr:spPr>
        <a:xfrm xmlns:a="http://schemas.openxmlformats.org/drawingml/2006/main">
          <a:off x="8002784" y="49178"/>
          <a:ext cx="1286059" cy="337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endParaRPr lang="en-NZ" sz="1800" b="1">
            <a:latin typeface="Arial" pitchFamily="34" charset="0"/>
            <a:cs typeface="Arial" pitchFamily="34" charset="0"/>
          </a:endParaRPr>
        </a:p>
      </cdr:txBody>
    </cdr:sp>
  </cdr:relSizeAnchor>
  <cdr:relSizeAnchor xmlns:cdr="http://schemas.openxmlformats.org/drawingml/2006/chartDrawing">
    <cdr:from>
      <cdr:x>0</cdr:x>
      <cdr:y>0</cdr:y>
    </cdr:from>
    <cdr:to>
      <cdr:x>0.16069</cdr:x>
      <cdr:y>0.05562</cdr:y>
    </cdr:to>
    <cdr:sp macro="" textlink="">
      <cdr:nvSpPr>
        <cdr:cNvPr id="7" name="TextBox 1"/>
        <cdr:cNvSpPr txBox="1"/>
      </cdr:nvSpPr>
      <cdr:spPr>
        <a:xfrm xmlns:a="http://schemas.openxmlformats.org/drawingml/2006/main">
          <a:off x="0" y="0"/>
          <a:ext cx="1492624" cy="337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NZ" sz="1800" b="1">
              <a:latin typeface="Arial" pitchFamily="34" charset="0"/>
              <a:cs typeface="Arial" pitchFamily="34" charset="0"/>
            </a:rPr>
            <a:t>$billions</a:t>
          </a:r>
        </a:p>
      </cdr:txBody>
    </cdr:sp>
  </cdr:relSizeAnchor>
</c:userShapes>
</file>

<file path=xl/drawings/drawing62.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3.xml><?xml version="1.0" encoding="utf-8"?>
<c:userShapes xmlns:c="http://schemas.openxmlformats.org/drawingml/2006/chart">
  <cdr:relSizeAnchor xmlns:cdr="http://schemas.openxmlformats.org/drawingml/2006/chartDrawing">
    <cdr:from>
      <cdr:x>0.6794</cdr:x>
      <cdr:y>0.08381</cdr:y>
    </cdr:from>
    <cdr:to>
      <cdr:x>0.68053</cdr:x>
      <cdr:y>0.82238</cdr:y>
    </cdr:to>
    <cdr:sp macro="" textlink="">
      <cdr:nvSpPr>
        <cdr:cNvPr id="4" name="Straight Connector 3"/>
        <cdr:cNvSpPr/>
      </cdr:nvSpPr>
      <cdr:spPr>
        <a:xfrm xmlns:a="http://schemas.openxmlformats.org/drawingml/2006/main" flipH="1" flipV="1">
          <a:off x="6304861" y="506344"/>
          <a:ext cx="10487" cy="4462123"/>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0.70558</cdr:x>
      <cdr:y>0.09322</cdr:y>
    </cdr:from>
    <cdr:to>
      <cdr:x>0.84116</cdr:x>
      <cdr:y>0.15783</cdr:y>
    </cdr:to>
    <cdr:sp macro="" textlink="">
      <cdr:nvSpPr>
        <cdr:cNvPr id="5" name="TextBox 4"/>
        <cdr:cNvSpPr txBox="1"/>
      </cdr:nvSpPr>
      <cdr:spPr>
        <a:xfrm xmlns:a="http://schemas.openxmlformats.org/drawingml/2006/main">
          <a:off x="6547833" y="563194"/>
          <a:ext cx="1258192" cy="390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0.75754</cdr:x>
      <cdr:y>0.08868</cdr:y>
    </cdr:from>
    <cdr:to>
      <cdr:x>0.97146</cdr:x>
      <cdr:y>0.21649</cdr:y>
    </cdr:to>
    <cdr:sp macro="" textlink="">
      <cdr:nvSpPr>
        <cdr:cNvPr id="6"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0.75754</cdr:x>
      <cdr:y>0.08868</cdr:y>
    </cdr:from>
    <cdr:to>
      <cdr:x>0.97146</cdr:x>
      <cdr:y>0.21649</cdr:y>
    </cdr:to>
    <cdr:sp macro="" textlink="">
      <cdr:nvSpPr>
        <cdr:cNvPr id="8" name="TextBox 1"/>
        <cdr:cNvSpPr txBox="1"/>
      </cdr:nvSpPr>
      <cdr:spPr>
        <a:xfrm xmlns:a="http://schemas.openxmlformats.org/drawingml/2006/main">
          <a:off x="7049656" y="538904"/>
          <a:ext cx="1990724" cy="776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NZ" sz="2000" b="0">
            <a:latin typeface="Arial" pitchFamily="34" charset="0"/>
            <a:cs typeface="Arial" pitchFamily="34" charset="0"/>
          </a:endParaRPr>
        </a:p>
      </cdr:txBody>
    </cdr:sp>
  </cdr:relSizeAnchor>
  <cdr:relSizeAnchor xmlns:cdr="http://schemas.openxmlformats.org/drawingml/2006/chartDrawing">
    <cdr:from>
      <cdr:x>0.00869</cdr:x>
      <cdr:y>0.00951</cdr:y>
    </cdr:from>
    <cdr:to>
      <cdr:x>0.16938</cdr:x>
      <cdr:y>0.06513</cdr:y>
    </cdr:to>
    <cdr:sp macro="" textlink="">
      <cdr:nvSpPr>
        <cdr:cNvPr id="9" name="TextBox 1"/>
        <cdr:cNvSpPr txBox="1"/>
      </cdr:nvSpPr>
      <cdr:spPr>
        <a:xfrm xmlns:a="http://schemas.openxmlformats.org/drawingml/2006/main">
          <a:off x="80744" y="57655"/>
          <a:ext cx="1492624" cy="337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NZ" sz="1800" b="1">
              <a:latin typeface="Arial" pitchFamily="34" charset="0"/>
              <a:cs typeface="Arial" pitchFamily="34" charset="0"/>
            </a:rPr>
            <a:t>$</a:t>
          </a:r>
          <a:r>
            <a:rPr lang="en-NZ" sz="1800" b="1" baseline="0">
              <a:latin typeface="Arial" pitchFamily="34" charset="0"/>
              <a:cs typeface="Arial" pitchFamily="34" charset="0"/>
            </a:rPr>
            <a:t>billions</a:t>
          </a:r>
          <a:endParaRPr lang="en-NZ" sz="1800" b="1">
            <a:latin typeface="Arial" pitchFamily="34" charset="0"/>
            <a:cs typeface="Arial" pitchFamily="34" charset="0"/>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3175</xdr:colOff>
      <xdr:row>4</xdr:row>
      <xdr:rowOff>635</xdr:rowOff>
    </xdr:from>
    <xdr:to>
      <xdr:col>1</xdr:col>
      <xdr:colOff>1981200</xdr:colOff>
      <xdr:row>8</xdr:row>
      <xdr:rowOff>0</xdr:rowOff>
    </xdr:to>
    <xdr:sp macro="" textlink="">
      <xdr:nvSpPr>
        <xdr:cNvPr id="2" name="Down Arrow Callout 1"/>
        <xdr:cNvSpPr/>
      </xdr:nvSpPr>
      <xdr:spPr>
        <a:xfrm>
          <a:off x="88900" y="534035"/>
          <a:ext cx="1978025" cy="647065"/>
        </a:xfrm>
        <a:prstGeom prst="downArrowCallou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1">
              <a:solidFill>
                <a:schemeClr val="dk1"/>
              </a:solidFill>
              <a:latin typeface="Arial" panose="020B0604020202020204" pitchFamily="34" charset="0"/>
              <a:ea typeface="+mn-ea"/>
              <a:cs typeface="Arial" panose="020B0604020202020204" pitchFamily="34" charset="0"/>
            </a:rPr>
            <a:t>Fiscal Narrative</a:t>
          </a:r>
        </a:p>
      </xdr:txBody>
    </xdr:sp>
    <xdr:clientData/>
  </xdr:twoCellAnchor>
  <xdr:twoCellAnchor>
    <xdr:from>
      <xdr:col>1</xdr:col>
      <xdr:colOff>0</xdr:colOff>
      <xdr:row>8</xdr:row>
      <xdr:rowOff>28574</xdr:rowOff>
    </xdr:from>
    <xdr:to>
      <xdr:col>1</xdr:col>
      <xdr:colOff>2000250</xdr:colOff>
      <xdr:row>9</xdr:row>
      <xdr:rowOff>38099</xdr:rowOff>
    </xdr:to>
    <xdr:sp macro="" textlink="">
      <xdr:nvSpPr>
        <xdr:cNvPr id="3" name="Rounded Rectangle 2"/>
        <xdr:cNvSpPr/>
      </xdr:nvSpPr>
      <xdr:spPr>
        <a:xfrm>
          <a:off x="85725" y="1209674"/>
          <a:ext cx="2000250" cy="381000"/>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Core Crown taxation revenue...</a:t>
          </a:r>
        </a:p>
      </xdr:txBody>
    </xdr:sp>
    <xdr:clientData/>
  </xdr:twoCellAnchor>
  <xdr:twoCellAnchor>
    <xdr:from>
      <xdr:col>1</xdr:col>
      <xdr:colOff>0</xdr:colOff>
      <xdr:row>9</xdr:row>
      <xdr:rowOff>76199</xdr:rowOff>
    </xdr:from>
    <xdr:to>
      <xdr:col>1</xdr:col>
      <xdr:colOff>1990725</xdr:colOff>
      <xdr:row>11</xdr:row>
      <xdr:rowOff>19049</xdr:rowOff>
    </xdr:to>
    <xdr:sp macro="" textlink="">
      <xdr:nvSpPr>
        <xdr:cNvPr id="4" name="Rounded Rectangle 3"/>
        <xdr:cNvSpPr/>
      </xdr:nvSpPr>
      <xdr:spPr>
        <a:xfrm>
          <a:off x="85725" y="1628774"/>
          <a:ext cx="1990725" cy="39052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...combined with other core Crown revenue...</a:t>
          </a:r>
        </a:p>
      </xdr:txBody>
    </xdr:sp>
    <xdr:clientData/>
  </xdr:twoCellAnchor>
  <xdr:twoCellAnchor>
    <xdr:from>
      <xdr:col>1</xdr:col>
      <xdr:colOff>0</xdr:colOff>
      <xdr:row>12</xdr:row>
      <xdr:rowOff>0</xdr:rowOff>
    </xdr:from>
    <xdr:to>
      <xdr:col>1</xdr:col>
      <xdr:colOff>1990725</xdr:colOff>
      <xdr:row>12</xdr:row>
      <xdr:rowOff>354409</xdr:rowOff>
    </xdr:to>
    <xdr:sp macro="" textlink="">
      <xdr:nvSpPr>
        <xdr:cNvPr id="5" name="Rounded Rectangle 4"/>
        <xdr:cNvSpPr/>
      </xdr:nvSpPr>
      <xdr:spPr>
        <a:xfrm>
          <a:off x="85725" y="2076450"/>
          <a:ext cx="1990725" cy="354409"/>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...fund core Crown expenses...</a:t>
          </a:r>
        </a:p>
      </xdr:txBody>
    </xdr:sp>
    <xdr:clientData/>
  </xdr:twoCellAnchor>
  <xdr:twoCellAnchor>
    <xdr:from>
      <xdr:col>1</xdr:col>
      <xdr:colOff>0</xdr:colOff>
      <xdr:row>22</xdr:row>
      <xdr:rowOff>0</xdr:rowOff>
    </xdr:from>
    <xdr:to>
      <xdr:col>1</xdr:col>
      <xdr:colOff>1962150</xdr:colOff>
      <xdr:row>22</xdr:row>
      <xdr:rowOff>314325</xdr:rowOff>
    </xdr:to>
    <xdr:sp macro="" textlink="">
      <xdr:nvSpPr>
        <xdr:cNvPr id="6" name="Rounded Rectangle 5"/>
        <xdr:cNvSpPr/>
      </xdr:nvSpPr>
      <xdr:spPr>
        <a:xfrm>
          <a:off x="85725" y="4362450"/>
          <a:ext cx="1962150" cy="31432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...and some items do not impact on cash...</a:t>
          </a:r>
        </a:p>
      </xdr:txBody>
    </xdr:sp>
    <xdr:clientData/>
  </xdr:twoCellAnchor>
  <xdr:twoCellAnchor>
    <xdr:from>
      <xdr:col>1</xdr:col>
      <xdr:colOff>0</xdr:colOff>
      <xdr:row>24</xdr:row>
      <xdr:rowOff>0</xdr:rowOff>
    </xdr:from>
    <xdr:to>
      <xdr:col>1</xdr:col>
      <xdr:colOff>1952625</xdr:colOff>
      <xdr:row>25</xdr:row>
      <xdr:rowOff>0</xdr:rowOff>
    </xdr:to>
    <xdr:sp macro="" textlink="">
      <xdr:nvSpPr>
        <xdr:cNvPr id="7" name="Rounded Rectangle 6"/>
        <xdr:cNvSpPr/>
      </xdr:nvSpPr>
      <xdr:spPr>
        <a:xfrm>
          <a:off x="85725" y="4810125"/>
          <a:ext cx="1952625" cy="37147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...this leads to an operating residual cash surplus/(deficit)...</a:t>
          </a:r>
        </a:p>
      </xdr:txBody>
    </xdr:sp>
    <xdr:clientData/>
  </xdr:twoCellAnchor>
  <xdr:twoCellAnchor>
    <xdr:from>
      <xdr:col>1</xdr:col>
      <xdr:colOff>0</xdr:colOff>
      <xdr:row>26</xdr:row>
      <xdr:rowOff>0</xdr:rowOff>
    </xdr:from>
    <xdr:to>
      <xdr:col>1</xdr:col>
      <xdr:colOff>1943100</xdr:colOff>
      <xdr:row>27</xdr:row>
      <xdr:rowOff>9525</xdr:rowOff>
    </xdr:to>
    <xdr:sp macro="" textlink="">
      <xdr:nvSpPr>
        <xdr:cNvPr id="8" name="Rounded Rectangle 7"/>
        <xdr:cNvSpPr/>
      </xdr:nvSpPr>
      <xdr:spPr>
        <a:xfrm>
          <a:off x="85725" y="5257800"/>
          <a:ext cx="1943100" cy="381000"/>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...used to make contributions to the</a:t>
          </a:r>
          <a:r>
            <a:rPr lang="en-NZ" sz="800" b="0" baseline="0">
              <a:solidFill>
                <a:schemeClr val="dk1"/>
              </a:solidFill>
              <a:latin typeface="Arial" panose="020B0604020202020204" pitchFamily="34" charset="0"/>
              <a:ea typeface="+mn-ea"/>
              <a:cs typeface="Arial" panose="020B0604020202020204" pitchFamily="34" charset="0"/>
            </a:rPr>
            <a:t> </a:t>
          </a:r>
          <a:r>
            <a:rPr lang="en-NZ" sz="800" b="0">
              <a:solidFill>
                <a:schemeClr val="dk1"/>
              </a:solidFill>
              <a:latin typeface="Arial" panose="020B0604020202020204" pitchFamily="34" charset="0"/>
              <a:ea typeface="+mn-ea"/>
              <a:cs typeface="Arial" panose="020B0604020202020204" pitchFamily="34" charset="0"/>
            </a:rPr>
            <a:t>NZS Fund...</a:t>
          </a:r>
        </a:p>
      </xdr:txBody>
    </xdr:sp>
    <xdr:clientData/>
  </xdr:twoCellAnchor>
  <xdr:twoCellAnchor>
    <xdr:from>
      <xdr:col>1</xdr:col>
      <xdr:colOff>0</xdr:colOff>
      <xdr:row>28</xdr:row>
      <xdr:rowOff>0</xdr:rowOff>
    </xdr:from>
    <xdr:to>
      <xdr:col>1</xdr:col>
      <xdr:colOff>1933575</xdr:colOff>
      <xdr:row>29</xdr:row>
      <xdr:rowOff>9525</xdr:rowOff>
    </xdr:to>
    <xdr:sp macro="" textlink="">
      <xdr:nvSpPr>
        <xdr:cNvPr id="9" name="Rounded Rectangle 8"/>
        <xdr:cNvSpPr/>
      </xdr:nvSpPr>
      <xdr:spPr>
        <a:xfrm>
          <a:off x="85725" y="5705475"/>
          <a:ext cx="1933575" cy="381000"/>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...and to use</a:t>
          </a:r>
          <a:r>
            <a:rPr lang="en-NZ" sz="800" b="0" baseline="0">
              <a:solidFill>
                <a:schemeClr val="dk1"/>
              </a:solidFill>
              <a:latin typeface="Arial" panose="020B0604020202020204" pitchFamily="34" charset="0"/>
              <a:ea typeface="+mn-ea"/>
              <a:cs typeface="Arial" panose="020B0604020202020204" pitchFamily="34" charset="0"/>
            </a:rPr>
            <a:t> for </a:t>
          </a:r>
          <a:r>
            <a:rPr lang="en-NZ" sz="800" b="0">
              <a:solidFill>
                <a:schemeClr val="dk1"/>
              </a:solidFill>
              <a:latin typeface="Arial" panose="020B0604020202020204" pitchFamily="34" charset="0"/>
              <a:ea typeface="+mn-ea"/>
              <a:cs typeface="Arial" panose="020B0604020202020204" pitchFamily="34" charset="0"/>
            </a:rPr>
            <a:t>capital expenditure...</a:t>
          </a:r>
        </a:p>
      </xdr:txBody>
    </xdr:sp>
    <xdr:clientData/>
  </xdr:twoCellAnchor>
  <xdr:twoCellAnchor>
    <xdr:from>
      <xdr:col>1</xdr:col>
      <xdr:colOff>1</xdr:colOff>
      <xdr:row>30</xdr:row>
      <xdr:rowOff>0</xdr:rowOff>
    </xdr:from>
    <xdr:to>
      <xdr:col>1</xdr:col>
      <xdr:colOff>1924051</xdr:colOff>
      <xdr:row>30</xdr:row>
      <xdr:rowOff>356275</xdr:rowOff>
    </xdr:to>
    <xdr:sp macro="" textlink="">
      <xdr:nvSpPr>
        <xdr:cNvPr id="10" name="Rounded Rectangle 9"/>
        <xdr:cNvSpPr/>
      </xdr:nvSpPr>
      <xdr:spPr>
        <a:xfrm>
          <a:off x="85726" y="6153150"/>
          <a:ext cx="1924050" cy="35627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...and to make advances (eg, to students)...</a:t>
          </a:r>
        </a:p>
      </xdr:txBody>
    </xdr:sp>
    <xdr:clientData/>
  </xdr:twoCellAnchor>
  <xdr:twoCellAnchor>
    <xdr:from>
      <xdr:col>1</xdr:col>
      <xdr:colOff>0</xdr:colOff>
      <xdr:row>34</xdr:row>
      <xdr:rowOff>0</xdr:rowOff>
    </xdr:from>
    <xdr:to>
      <xdr:col>1</xdr:col>
      <xdr:colOff>1924050</xdr:colOff>
      <xdr:row>34</xdr:row>
      <xdr:rowOff>314325</xdr:rowOff>
    </xdr:to>
    <xdr:sp macro="" textlink="">
      <xdr:nvSpPr>
        <xdr:cNvPr id="11" name="Rounded Rectangle 10"/>
        <xdr:cNvSpPr/>
      </xdr:nvSpPr>
      <xdr:spPr>
        <a:xfrm>
          <a:off x="85725" y="7048500"/>
          <a:ext cx="1924050" cy="31432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...results in a </a:t>
          </a:r>
          <a:r>
            <a:rPr lang="en-NZ" sz="800" b="1">
              <a:solidFill>
                <a:schemeClr val="dk1"/>
              </a:solidFill>
              <a:latin typeface="Arial" panose="020B0604020202020204" pitchFamily="34" charset="0"/>
              <a:ea typeface="+mn-ea"/>
              <a:cs typeface="Arial" panose="020B0604020202020204" pitchFamily="34" charset="0"/>
            </a:rPr>
            <a:t>residual</a:t>
          </a:r>
          <a:r>
            <a:rPr lang="en-NZ" sz="800" b="1" baseline="0">
              <a:solidFill>
                <a:schemeClr val="dk1"/>
              </a:solidFill>
              <a:latin typeface="Arial" panose="020B0604020202020204" pitchFamily="34" charset="0"/>
              <a:ea typeface="+mn-ea"/>
              <a:cs typeface="Arial" panose="020B0604020202020204" pitchFamily="34" charset="0"/>
            </a:rPr>
            <a:t> cash surplus/(deficit)</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twoCellAnchor>
    <xdr:from>
      <xdr:col>1</xdr:col>
      <xdr:colOff>0</xdr:colOff>
      <xdr:row>36</xdr:row>
      <xdr:rowOff>19050</xdr:rowOff>
    </xdr:from>
    <xdr:to>
      <xdr:col>1</xdr:col>
      <xdr:colOff>1952625</xdr:colOff>
      <xdr:row>36</xdr:row>
      <xdr:rowOff>333375</xdr:rowOff>
    </xdr:to>
    <xdr:sp macro="" textlink="">
      <xdr:nvSpPr>
        <xdr:cNvPr id="12" name="Rounded Rectangle 11"/>
        <xdr:cNvSpPr/>
      </xdr:nvSpPr>
      <xdr:spPr>
        <a:xfrm>
          <a:off x="85725" y="7515225"/>
          <a:ext cx="1952625" cy="31432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...when combined with opening net core Crown debt...</a:t>
          </a:r>
        </a:p>
      </xdr:txBody>
    </xdr:sp>
    <xdr:clientData/>
  </xdr:twoCellAnchor>
  <xdr:twoCellAnchor>
    <xdr:from>
      <xdr:col>1</xdr:col>
      <xdr:colOff>3175</xdr:colOff>
      <xdr:row>38</xdr:row>
      <xdr:rowOff>28575</xdr:rowOff>
    </xdr:from>
    <xdr:to>
      <xdr:col>1</xdr:col>
      <xdr:colOff>1962150</xdr:colOff>
      <xdr:row>40</xdr:row>
      <xdr:rowOff>1905</xdr:rowOff>
    </xdr:to>
    <xdr:sp macro="" textlink="">
      <xdr:nvSpPr>
        <xdr:cNvPr id="13" name="Rounded Rectangle 12"/>
        <xdr:cNvSpPr/>
      </xdr:nvSpPr>
      <xdr:spPr>
        <a:xfrm>
          <a:off x="88900" y="7972425"/>
          <a:ext cx="1958975" cy="544830"/>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lnSpc>
              <a:spcPts val="900"/>
            </a:lnSpc>
          </a:pPr>
          <a:r>
            <a:rPr lang="en-NZ" sz="800" b="0">
              <a:solidFill>
                <a:schemeClr val="dk1"/>
              </a:solidFill>
              <a:latin typeface="Arial" panose="020B0604020202020204" pitchFamily="34" charset="0"/>
              <a:ea typeface="+mn-ea"/>
              <a:cs typeface="Arial" panose="020B0604020202020204" pitchFamily="34" charset="0"/>
            </a:rPr>
            <a:t>...and other fair value movements </a:t>
          </a:r>
          <a:br>
            <a:rPr lang="en-NZ" sz="800" b="0">
              <a:solidFill>
                <a:schemeClr val="dk1"/>
              </a:solidFill>
              <a:latin typeface="Arial" panose="020B0604020202020204" pitchFamily="34" charset="0"/>
              <a:ea typeface="+mn-ea"/>
              <a:cs typeface="Arial" panose="020B0604020202020204" pitchFamily="34" charset="0"/>
            </a:rPr>
          </a:br>
          <a:r>
            <a:rPr lang="en-NZ" sz="800" b="0">
              <a:solidFill>
                <a:schemeClr val="dk1"/>
              </a:solidFill>
              <a:latin typeface="Arial" panose="020B0604020202020204" pitchFamily="34" charset="0"/>
              <a:ea typeface="+mn-ea"/>
              <a:cs typeface="Arial" panose="020B0604020202020204" pitchFamily="34" charset="0"/>
            </a:rPr>
            <a:t>in financial assets and</a:t>
          </a:r>
          <a:r>
            <a:rPr lang="en-NZ" sz="800" b="0" baseline="0">
              <a:solidFill>
                <a:schemeClr val="dk1"/>
              </a:solidFill>
              <a:latin typeface="Arial" panose="020B0604020202020204" pitchFamily="34" charset="0"/>
              <a:ea typeface="+mn-ea"/>
              <a:cs typeface="Arial" panose="020B0604020202020204" pitchFamily="34" charset="0"/>
            </a:rPr>
            <a:t> </a:t>
          </a:r>
          <a:r>
            <a:rPr lang="en-NZ" sz="800" b="0">
              <a:solidFill>
                <a:schemeClr val="dk1"/>
              </a:solidFill>
              <a:latin typeface="Arial" panose="020B0604020202020204" pitchFamily="34" charset="0"/>
              <a:ea typeface="+mn-ea"/>
              <a:cs typeface="Arial" panose="020B0604020202020204" pitchFamily="34" charset="0"/>
            </a:rPr>
            <a:t>financial liabilities ...</a:t>
          </a:r>
        </a:p>
      </xdr:txBody>
    </xdr:sp>
    <xdr:clientData/>
  </xdr:twoCellAnchor>
  <xdr:twoCellAnchor>
    <xdr:from>
      <xdr:col>1</xdr:col>
      <xdr:colOff>3175</xdr:colOff>
      <xdr:row>40</xdr:row>
      <xdr:rowOff>66675</xdr:rowOff>
    </xdr:from>
    <xdr:to>
      <xdr:col>1</xdr:col>
      <xdr:colOff>1952625</xdr:colOff>
      <xdr:row>41</xdr:row>
      <xdr:rowOff>9525</xdr:rowOff>
    </xdr:to>
    <xdr:sp macro="" textlink="">
      <xdr:nvSpPr>
        <xdr:cNvPr id="14" name="Rounded Rectangle 13"/>
        <xdr:cNvSpPr/>
      </xdr:nvSpPr>
      <xdr:spPr>
        <a:xfrm>
          <a:off x="88900" y="8582025"/>
          <a:ext cx="1949450" cy="31432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...results in a closing </a:t>
          </a:r>
          <a:r>
            <a:rPr lang="en-NZ" sz="800" b="1">
              <a:solidFill>
                <a:schemeClr val="dk1"/>
              </a:solidFill>
              <a:latin typeface="Arial" panose="020B0604020202020204" pitchFamily="34" charset="0"/>
              <a:ea typeface="+mn-ea"/>
              <a:cs typeface="Arial" panose="020B0604020202020204" pitchFamily="34" charset="0"/>
            </a:rPr>
            <a:t>net core </a:t>
          </a:r>
          <a:br>
            <a:rPr lang="en-NZ" sz="800" b="1">
              <a:solidFill>
                <a:schemeClr val="dk1"/>
              </a:solidFill>
              <a:latin typeface="Arial" panose="020B0604020202020204" pitchFamily="34" charset="0"/>
              <a:ea typeface="+mn-ea"/>
              <a:cs typeface="Arial" panose="020B0604020202020204" pitchFamily="34" charset="0"/>
            </a:rPr>
          </a:br>
          <a:r>
            <a:rPr lang="en-NZ" sz="800" b="1">
              <a:solidFill>
                <a:schemeClr val="dk1"/>
              </a:solidFill>
              <a:latin typeface="Arial" panose="020B0604020202020204" pitchFamily="34" charset="0"/>
              <a:ea typeface="+mn-ea"/>
              <a:cs typeface="Arial" panose="020B0604020202020204" pitchFamily="34" charset="0"/>
            </a:rPr>
            <a:t>Crown debt</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twoCellAnchor>
    <xdr:from>
      <xdr:col>1</xdr:col>
      <xdr:colOff>0</xdr:colOff>
      <xdr:row>41</xdr:row>
      <xdr:rowOff>60325</xdr:rowOff>
    </xdr:from>
    <xdr:to>
      <xdr:col>1</xdr:col>
      <xdr:colOff>1971675</xdr:colOff>
      <xdr:row>42</xdr:row>
      <xdr:rowOff>304800</xdr:rowOff>
    </xdr:to>
    <xdr:sp macro="" textlink="">
      <xdr:nvSpPr>
        <xdr:cNvPr id="15" name="Rounded Rectangle 14"/>
        <xdr:cNvSpPr/>
      </xdr:nvSpPr>
      <xdr:spPr>
        <a:xfrm>
          <a:off x="85725" y="8947150"/>
          <a:ext cx="1971675" cy="32067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...which as</a:t>
          </a:r>
          <a:r>
            <a:rPr lang="en-NZ" sz="800" b="0" baseline="0">
              <a:solidFill>
                <a:schemeClr val="dk1"/>
              </a:solidFill>
              <a:latin typeface="Arial" panose="020B0604020202020204" pitchFamily="34" charset="0"/>
              <a:ea typeface="+mn-ea"/>
              <a:cs typeface="Arial" panose="020B0604020202020204" pitchFamily="34" charset="0"/>
            </a:rPr>
            <a:t> a</a:t>
          </a:r>
          <a:r>
            <a:rPr lang="en-NZ" sz="800" b="0">
              <a:solidFill>
                <a:schemeClr val="dk1"/>
              </a:solidFill>
              <a:latin typeface="Arial" panose="020B0604020202020204" pitchFamily="34" charset="0"/>
              <a:ea typeface="+mn-ea"/>
              <a:cs typeface="Arial" panose="020B0604020202020204" pitchFamily="34" charset="0"/>
            </a:rPr>
            <a:t> % of GDP is</a:t>
          </a:r>
        </a:p>
      </xdr:txBody>
    </xdr:sp>
    <xdr:clientData/>
  </xdr:twoCellAnchor>
  <xdr:twoCellAnchor>
    <xdr:from>
      <xdr:col>1</xdr:col>
      <xdr:colOff>0</xdr:colOff>
      <xdr:row>13</xdr:row>
      <xdr:rowOff>74930</xdr:rowOff>
    </xdr:from>
    <xdr:to>
      <xdr:col>1</xdr:col>
      <xdr:colOff>1971676</xdr:colOff>
      <xdr:row>15</xdr:row>
      <xdr:rowOff>9659</xdr:rowOff>
    </xdr:to>
    <xdr:sp macro="" textlink="">
      <xdr:nvSpPr>
        <xdr:cNvPr id="16" name="Rounded Rectangle 15"/>
        <xdr:cNvSpPr/>
      </xdr:nvSpPr>
      <xdr:spPr>
        <a:xfrm>
          <a:off x="85725" y="2522855"/>
          <a:ext cx="1971676" cy="382404"/>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...and with SOE and CE results...</a:t>
          </a:r>
        </a:p>
      </xdr:txBody>
    </xdr:sp>
    <xdr:clientData/>
  </xdr:twoCellAnchor>
  <xdr:twoCellAnchor>
    <xdr:from>
      <xdr:col>1</xdr:col>
      <xdr:colOff>0</xdr:colOff>
      <xdr:row>16</xdr:row>
      <xdr:rowOff>1</xdr:rowOff>
    </xdr:from>
    <xdr:to>
      <xdr:col>1</xdr:col>
      <xdr:colOff>1971675</xdr:colOff>
      <xdr:row>17</xdr:row>
      <xdr:rowOff>28575</xdr:rowOff>
    </xdr:to>
    <xdr:sp macro="" textlink="">
      <xdr:nvSpPr>
        <xdr:cNvPr id="17" name="Rounded Rectangle 16"/>
        <xdr:cNvSpPr/>
      </xdr:nvSpPr>
      <xdr:spPr>
        <a:xfrm>
          <a:off x="85725" y="2971801"/>
          <a:ext cx="1971675" cy="400049"/>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...result in an operating balance before gains and losses </a:t>
          </a:r>
          <a:r>
            <a:rPr lang="en-NZ" sz="800" b="1">
              <a:solidFill>
                <a:schemeClr val="dk1"/>
              </a:solidFill>
              <a:latin typeface="Arial" panose="020B0604020202020204" pitchFamily="34" charset="0"/>
              <a:ea typeface="+mn-ea"/>
              <a:cs typeface="Arial" panose="020B0604020202020204" pitchFamily="34" charset="0"/>
            </a:rPr>
            <a:t>(OBEGAL)</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twoCellAnchor>
    <xdr:from>
      <xdr:col>1</xdr:col>
      <xdr:colOff>0</xdr:colOff>
      <xdr:row>20</xdr:row>
      <xdr:rowOff>0</xdr:rowOff>
    </xdr:from>
    <xdr:to>
      <xdr:col>1</xdr:col>
      <xdr:colOff>1952625</xdr:colOff>
      <xdr:row>21</xdr:row>
      <xdr:rowOff>0</xdr:rowOff>
    </xdr:to>
    <xdr:sp macro="" textlink="">
      <xdr:nvSpPr>
        <xdr:cNvPr id="18" name="Rounded Rectangle 17"/>
        <xdr:cNvSpPr/>
      </xdr:nvSpPr>
      <xdr:spPr>
        <a:xfrm>
          <a:off x="85725" y="3914775"/>
          <a:ext cx="1952625" cy="371475"/>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 with income in SOEs, CEs</a:t>
          </a:r>
          <a:r>
            <a:rPr lang="en-NZ" sz="800" b="0" baseline="0">
              <a:solidFill>
                <a:schemeClr val="dk1"/>
              </a:solidFill>
              <a:latin typeface="Arial" panose="020B0604020202020204" pitchFamily="34" charset="0"/>
              <a:ea typeface="+mn-ea"/>
              <a:cs typeface="Arial" panose="020B0604020202020204" pitchFamily="34" charset="0"/>
            </a:rPr>
            <a:t> and the NZS Fund retained</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twoCellAnchor>
    <xdr:from>
      <xdr:col>1</xdr:col>
      <xdr:colOff>0</xdr:colOff>
      <xdr:row>32</xdr:row>
      <xdr:rowOff>0</xdr:rowOff>
    </xdr:from>
    <xdr:to>
      <xdr:col>1</xdr:col>
      <xdr:colOff>1924050</xdr:colOff>
      <xdr:row>32</xdr:row>
      <xdr:rowOff>361950</xdr:rowOff>
    </xdr:to>
    <xdr:sp macro="" textlink="">
      <xdr:nvSpPr>
        <xdr:cNvPr id="19" name="Rounded Rectangle 18"/>
        <xdr:cNvSpPr/>
      </xdr:nvSpPr>
      <xdr:spPr>
        <a:xfrm>
          <a:off x="85725" y="6600825"/>
          <a:ext cx="1924050" cy="361950"/>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..adjusting</a:t>
          </a:r>
          <a:r>
            <a:rPr lang="en-NZ" sz="800" b="0" baseline="0">
              <a:solidFill>
                <a:schemeClr val="dk1"/>
              </a:solidFill>
              <a:latin typeface="Arial" panose="020B0604020202020204" pitchFamily="34" charset="0"/>
              <a:ea typeface="+mn-ea"/>
              <a:cs typeface="Arial" panose="020B0604020202020204" pitchFamily="34" charset="0"/>
            </a:rPr>
            <a:t> for forecast adjustments (top down/new spending)</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twoCellAnchor>
    <xdr:from>
      <xdr:col>1</xdr:col>
      <xdr:colOff>0</xdr:colOff>
      <xdr:row>18</xdr:row>
      <xdr:rowOff>0</xdr:rowOff>
    </xdr:from>
    <xdr:to>
      <xdr:col>1</xdr:col>
      <xdr:colOff>1952625</xdr:colOff>
      <xdr:row>19</xdr:row>
      <xdr:rowOff>76199</xdr:rowOff>
    </xdr:to>
    <xdr:sp macro="" textlink="">
      <xdr:nvSpPr>
        <xdr:cNvPr id="20" name="Rounded Rectangle 19"/>
        <xdr:cNvSpPr/>
      </xdr:nvSpPr>
      <xdr:spPr>
        <a:xfrm>
          <a:off x="85725" y="3419475"/>
          <a:ext cx="1952625" cy="447674"/>
        </a:xfrm>
        <a:prstGeom prst="round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marL="0" indent="0" algn="ctr"/>
          <a:r>
            <a:rPr lang="en-NZ" sz="800" b="0">
              <a:solidFill>
                <a:schemeClr val="dk1"/>
              </a:solidFill>
              <a:latin typeface="Arial" panose="020B0604020202020204" pitchFamily="34" charset="0"/>
              <a:ea typeface="+mn-ea"/>
              <a:cs typeface="Arial" panose="020B0604020202020204" pitchFamily="34" charset="0"/>
            </a:rPr>
            <a:t>...with gains/losses leading to an </a:t>
          </a:r>
          <a:r>
            <a:rPr lang="en-NZ" sz="800" b="1">
              <a:solidFill>
                <a:schemeClr val="dk1"/>
              </a:solidFill>
              <a:latin typeface="Arial" panose="020B0604020202020204" pitchFamily="34" charset="0"/>
              <a:ea typeface="+mn-ea"/>
              <a:cs typeface="Arial" panose="020B0604020202020204" pitchFamily="34" charset="0"/>
            </a:rPr>
            <a:t>operating surplus/(deficit)</a:t>
          </a:r>
          <a:r>
            <a:rPr lang="en-NZ" sz="800" b="0">
              <a:solidFill>
                <a:schemeClr val="dk1"/>
              </a:solidFill>
              <a:latin typeface="Arial" panose="020B0604020202020204" pitchFamily="34" charset="0"/>
              <a:ea typeface="+mn-ea"/>
              <a:cs typeface="Arial" panose="020B0604020202020204" pitchFamily="34" charset="0"/>
            </a:rPr>
            <a:t>...</a:t>
          </a:r>
        </a:p>
      </xdr:txBody>
    </xdr:sp>
    <xdr:clientData/>
  </xdr:twoCellAnchor>
</xdr:wsDr>
</file>

<file path=xl/drawings/drawing65.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c:userShapes xmlns:c="http://schemas.openxmlformats.org/drawingml/2006/chart">
  <cdr:relSizeAnchor xmlns:cdr="http://schemas.openxmlformats.org/drawingml/2006/chartDrawing">
    <cdr:from>
      <cdr:x>0.5906</cdr:x>
      <cdr:y>0.11495</cdr:y>
    </cdr:from>
    <cdr:to>
      <cdr:x>0.76265</cdr:x>
      <cdr:y>0.16256</cdr:y>
    </cdr:to>
    <cdr:sp macro="" textlink="">
      <cdr:nvSpPr>
        <cdr:cNvPr id="2" name="TextBox 1"/>
        <cdr:cNvSpPr txBox="1"/>
      </cdr:nvSpPr>
      <cdr:spPr>
        <a:xfrm xmlns:a="http://schemas.openxmlformats.org/drawingml/2006/main">
          <a:off x="5484782" y="695270"/>
          <a:ext cx="1597807" cy="287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cdr:x>
      <cdr:y>0.01072</cdr:y>
    </cdr:from>
    <cdr:to>
      <cdr:x>0.48505</cdr:x>
      <cdr:y>0.07077</cdr:y>
    </cdr:to>
    <cdr:sp macro="" textlink="">
      <cdr:nvSpPr>
        <cdr:cNvPr id="6" name="TextBox 1"/>
        <cdr:cNvSpPr txBox="1"/>
      </cdr:nvSpPr>
      <cdr:spPr>
        <a:xfrm xmlns:a="http://schemas.openxmlformats.org/drawingml/2006/main">
          <a:off x="0" y="64793"/>
          <a:ext cx="4501827" cy="362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b="1">
              <a:latin typeface="Arial" pitchFamily="34" charset="0"/>
              <a:cs typeface="Arial" pitchFamily="34" charset="0"/>
            </a:rPr>
            <a:t>Annual average % change </a:t>
          </a:r>
        </a:p>
      </cdr:txBody>
    </cdr:sp>
  </cdr:relSizeAnchor>
</c:userShapes>
</file>

<file path=xl/drawings/drawing67.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c:userShapes xmlns:c="http://schemas.openxmlformats.org/drawingml/2006/chart">
  <cdr:relSizeAnchor xmlns:cdr="http://schemas.openxmlformats.org/drawingml/2006/chartDrawing">
    <cdr:from>
      <cdr:x>0.57905</cdr:x>
      <cdr:y>0.11101</cdr:y>
    </cdr:from>
    <cdr:to>
      <cdr:x>0.7511</cdr:x>
      <cdr:y>0.15862</cdr:y>
    </cdr:to>
    <cdr:sp macro="" textlink="">
      <cdr:nvSpPr>
        <cdr:cNvPr id="2" name="TextBox 1"/>
        <cdr:cNvSpPr txBox="1"/>
      </cdr:nvSpPr>
      <cdr:spPr>
        <a:xfrm xmlns:a="http://schemas.openxmlformats.org/drawingml/2006/main">
          <a:off x="5377596" y="671430"/>
          <a:ext cx="1597807" cy="287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cdr:x>
      <cdr:y>0.01072</cdr:y>
    </cdr:from>
    <cdr:to>
      <cdr:x>0.48505</cdr:x>
      <cdr:y>0.07077</cdr:y>
    </cdr:to>
    <cdr:sp macro="" textlink="">
      <cdr:nvSpPr>
        <cdr:cNvPr id="6" name="TextBox 1"/>
        <cdr:cNvSpPr txBox="1"/>
      </cdr:nvSpPr>
      <cdr:spPr>
        <a:xfrm xmlns:a="http://schemas.openxmlformats.org/drawingml/2006/main">
          <a:off x="0" y="64793"/>
          <a:ext cx="4501827" cy="362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b="1">
              <a:latin typeface="Arial" pitchFamily="34" charset="0"/>
              <a:cs typeface="Arial" pitchFamily="34" charset="0"/>
            </a:rPr>
            <a:t>Annual average % change </a:t>
          </a:r>
        </a:p>
      </cdr:txBody>
    </cdr:sp>
  </cdr:relSizeAnchor>
</c:userShapes>
</file>

<file path=xl/drawings/drawing69.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0.0179</cdr:y>
    </cdr:from>
    <cdr:to>
      <cdr:x>0.27634</cdr:x>
      <cdr:y>0.07159</cdr:y>
    </cdr:to>
    <cdr:sp macro="" textlink="">
      <cdr:nvSpPr>
        <cdr:cNvPr id="2" name="TextBox 1"/>
        <cdr:cNvSpPr txBox="1"/>
      </cdr:nvSpPr>
      <cdr:spPr>
        <a:xfrm xmlns:a="http://schemas.openxmlformats.org/drawingml/2006/main">
          <a:off x="0" y="108857"/>
          <a:ext cx="2571750" cy="3265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NZ" sz="1800" b="1">
              <a:latin typeface="Arial" panose="020B0604020202020204" pitchFamily="34" charset="0"/>
              <a:cs typeface="Arial" panose="020B0604020202020204" pitchFamily="34" charset="0"/>
            </a:rPr>
            <a:t>Thousands</a:t>
          </a:r>
        </a:p>
      </cdr:txBody>
    </cdr:sp>
  </cdr:relSizeAnchor>
  <cdr:relSizeAnchor xmlns:cdr="http://schemas.openxmlformats.org/drawingml/2006/chartDrawing">
    <cdr:from>
      <cdr:x>0.63358</cdr:x>
      <cdr:y>0.13617</cdr:y>
    </cdr:from>
    <cdr:to>
      <cdr:x>0.75409</cdr:x>
      <cdr:y>0.20758</cdr:y>
    </cdr:to>
    <cdr:sp macro="" textlink="">
      <cdr:nvSpPr>
        <cdr:cNvPr id="3" name="Text Box 1"/>
        <cdr:cNvSpPr txBox="1">
          <a:spLocks xmlns:a="http://schemas.openxmlformats.org/drawingml/2006/main" noChangeArrowheads="1"/>
        </cdr:cNvSpPr>
      </cdr:nvSpPr>
      <cdr:spPr bwMode="auto">
        <a:xfrm xmlns:a="http://schemas.openxmlformats.org/drawingml/2006/main">
          <a:off x="5888245" y="826386"/>
          <a:ext cx="1119981" cy="4333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p>
      </cdr:txBody>
    </cdr:sp>
  </cdr:relSizeAnchor>
</c:userShapes>
</file>

<file path=xl/drawings/drawing70.xml><?xml version="1.0" encoding="utf-8"?>
<c:userShapes xmlns:c="http://schemas.openxmlformats.org/drawingml/2006/chart">
  <cdr:relSizeAnchor xmlns:cdr="http://schemas.openxmlformats.org/drawingml/2006/chartDrawing">
    <cdr:from>
      <cdr:x>0.46111</cdr:x>
      <cdr:y>0.11298</cdr:y>
    </cdr:from>
    <cdr:to>
      <cdr:x>0.63316</cdr:x>
      <cdr:y>0.16059</cdr:y>
    </cdr:to>
    <cdr:sp macro="" textlink="">
      <cdr:nvSpPr>
        <cdr:cNvPr id="2" name="TextBox 1"/>
        <cdr:cNvSpPr txBox="1"/>
      </cdr:nvSpPr>
      <cdr:spPr>
        <a:xfrm xmlns:a="http://schemas.openxmlformats.org/drawingml/2006/main">
          <a:off x="4282230" y="683363"/>
          <a:ext cx="1597807" cy="287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cdr:x>
      <cdr:y>0.01072</cdr:y>
    </cdr:from>
    <cdr:to>
      <cdr:x>0.48505</cdr:x>
      <cdr:y>0.07077</cdr:y>
    </cdr:to>
    <cdr:sp macro="" textlink="">
      <cdr:nvSpPr>
        <cdr:cNvPr id="6" name="TextBox 1"/>
        <cdr:cNvSpPr txBox="1"/>
      </cdr:nvSpPr>
      <cdr:spPr>
        <a:xfrm xmlns:a="http://schemas.openxmlformats.org/drawingml/2006/main">
          <a:off x="0" y="64793"/>
          <a:ext cx="4501827" cy="362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b="1">
              <a:latin typeface="Arial" pitchFamily="34" charset="0"/>
              <a:cs typeface="Arial" pitchFamily="34" charset="0"/>
            </a:rPr>
            <a:t>%</a:t>
          </a:r>
        </a:p>
      </cdr:txBody>
    </cdr:sp>
  </cdr:relSizeAnchor>
  <cdr:relSizeAnchor xmlns:cdr="http://schemas.openxmlformats.org/drawingml/2006/chartDrawing">
    <cdr:from>
      <cdr:x>0.91026</cdr:x>
      <cdr:y>0.0084</cdr:y>
    </cdr:from>
    <cdr:to>
      <cdr:x>1</cdr:x>
      <cdr:y>0.06845</cdr:y>
    </cdr:to>
    <cdr:sp macro="" textlink="">
      <cdr:nvSpPr>
        <cdr:cNvPr id="7" name="TextBox 1"/>
        <cdr:cNvSpPr txBox="1"/>
      </cdr:nvSpPr>
      <cdr:spPr>
        <a:xfrm xmlns:a="http://schemas.openxmlformats.org/drawingml/2006/main">
          <a:off x="8453437" y="50800"/>
          <a:ext cx="833438" cy="363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800" b="1">
              <a:latin typeface="Arial" pitchFamily="34" charset="0"/>
              <a:cs typeface="Arial" pitchFamily="34" charset="0"/>
            </a:rPr>
            <a:t>Index</a:t>
          </a:r>
        </a:p>
      </cdr:txBody>
    </cdr:sp>
  </cdr:relSizeAnchor>
</c:userShapes>
</file>

<file path=xl/drawings/drawing71.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2.xml><?xml version="1.0" encoding="utf-8"?>
<c:userShapes xmlns:c="http://schemas.openxmlformats.org/drawingml/2006/chart">
  <cdr:relSizeAnchor xmlns:cdr="http://schemas.openxmlformats.org/drawingml/2006/chartDrawing">
    <cdr:from>
      <cdr:x>0</cdr:x>
      <cdr:y>0.01072</cdr:y>
    </cdr:from>
    <cdr:to>
      <cdr:x>0.48505</cdr:x>
      <cdr:y>0.07077</cdr:y>
    </cdr:to>
    <cdr:sp macro="" textlink="">
      <cdr:nvSpPr>
        <cdr:cNvPr id="6" name="TextBox 1"/>
        <cdr:cNvSpPr txBox="1"/>
      </cdr:nvSpPr>
      <cdr:spPr>
        <a:xfrm xmlns:a="http://schemas.openxmlformats.org/drawingml/2006/main">
          <a:off x="0" y="64793"/>
          <a:ext cx="4501827" cy="362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NZ" sz="1800" b="1">
              <a:latin typeface="Arial" pitchFamily="34" charset="0"/>
              <a:cs typeface="Arial" pitchFamily="34" charset="0"/>
            </a:rPr>
            <a:t>Ratio</a:t>
          </a:r>
        </a:p>
      </cdr:txBody>
    </cdr:sp>
  </cdr:relSizeAnchor>
  <cdr:relSizeAnchor xmlns:cdr="http://schemas.openxmlformats.org/drawingml/2006/chartDrawing">
    <cdr:from>
      <cdr:x>0.51316</cdr:x>
      <cdr:y>0.11863</cdr:y>
    </cdr:from>
    <cdr:to>
      <cdr:x>0.68521</cdr:x>
      <cdr:y>0.16624</cdr:y>
    </cdr:to>
    <cdr:sp macro="" textlink="">
      <cdr:nvSpPr>
        <cdr:cNvPr id="7" name="TextBox 1"/>
        <cdr:cNvSpPr txBox="1"/>
      </cdr:nvSpPr>
      <cdr:spPr>
        <a:xfrm xmlns:a="http://schemas.openxmlformats.org/drawingml/2006/main">
          <a:off x="4765684" y="717521"/>
          <a:ext cx="1597807" cy="287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800">
              <a:latin typeface="Arial" pitchFamily="34" charset="0"/>
              <a:cs typeface="Arial" pitchFamily="34" charset="0"/>
            </a:rPr>
            <a:t>Forecast</a:t>
          </a:r>
        </a:p>
      </cdr:txBody>
    </cdr:sp>
  </cdr:relSizeAnchor>
  <cdr:relSizeAnchor xmlns:cdr="http://schemas.openxmlformats.org/drawingml/2006/chartDrawing">
    <cdr:from>
      <cdr:x>0.40641</cdr:x>
      <cdr:y>0.11024</cdr:y>
    </cdr:from>
    <cdr:to>
      <cdr:x>0.40769</cdr:x>
      <cdr:y>0.83071</cdr:y>
    </cdr:to>
    <cdr:sp macro="" textlink="">
      <cdr:nvSpPr>
        <cdr:cNvPr id="8" name="Straight Connector 7"/>
        <cdr:cNvSpPr/>
      </cdr:nvSpPr>
      <cdr:spPr>
        <a:xfrm xmlns:a="http://schemas.openxmlformats.org/drawingml/2006/main" flipH="1">
          <a:off x="3774281" y="666750"/>
          <a:ext cx="11906" cy="4357687"/>
        </a:xfrm>
        <a:prstGeom xmlns:a="http://schemas.openxmlformats.org/drawingml/2006/main" prst="line">
          <a:avLst/>
        </a:prstGeom>
        <a:noFill xmlns:a="http://schemas.openxmlformats.org/drawingml/2006/main"/>
        <a:ln xmlns:a="http://schemas.openxmlformats.org/drawingml/2006/main" w="9525" cap="flat" cmpd="sng" algn="ctr">
          <a:solidFill>
            <a:sysClr val="windowText" lastClr="000000"/>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NZ"/>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80071" cy="60415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0.01624</cdr:x>
      <cdr:y>0.01231</cdr:y>
    </cdr:from>
    <cdr:to>
      <cdr:x>0.24615</cdr:x>
      <cdr:y>0.08356</cdr:y>
    </cdr:to>
    <cdr:sp macro="" textlink="">
      <cdr:nvSpPr>
        <cdr:cNvPr id="31745" name="Text Box 1"/>
        <cdr:cNvSpPr txBox="1">
          <a:spLocks xmlns:a="http://schemas.openxmlformats.org/drawingml/2006/main" noChangeArrowheads="1"/>
        </cdr:cNvSpPr>
      </cdr:nvSpPr>
      <cdr:spPr bwMode="auto">
        <a:xfrm xmlns:a="http://schemas.openxmlformats.org/drawingml/2006/main">
          <a:off x="150819" y="74455"/>
          <a:ext cx="2135181" cy="430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36576" rIns="0" bIns="0" anchor="t" upright="1"/>
        <a:lstStyle xmlns:a="http://schemas.openxmlformats.org/drawingml/2006/main"/>
        <a:p xmlns:a="http://schemas.openxmlformats.org/drawingml/2006/main">
          <a:pPr algn="l" rtl="0">
            <a:defRPr sz="1000"/>
          </a:pPr>
          <a:r>
            <a:rPr lang="en-NZ" sz="1800" b="1" i="0" strike="noStrike" baseline="0">
              <a:solidFill>
                <a:srgbClr val="000000"/>
              </a:solidFill>
              <a:latin typeface="Arial"/>
              <a:cs typeface="Arial"/>
            </a:rPr>
            <a:t>% of labour force </a:t>
          </a:r>
          <a:endParaRPr lang="en-NZ" sz="1800" b="1" i="0" strike="noStrike">
            <a:solidFill>
              <a:srgbClr val="000000"/>
            </a:solidFill>
            <a:latin typeface="Arial"/>
            <a:cs typeface="Arial"/>
          </a:endParaRPr>
        </a:p>
      </cdr:txBody>
    </cdr:sp>
  </cdr:relSizeAnchor>
  <cdr:relSizeAnchor xmlns:cdr="http://schemas.openxmlformats.org/drawingml/2006/chartDrawing">
    <cdr:from>
      <cdr:x>0.63604</cdr:x>
      <cdr:y>0.01127</cdr:y>
    </cdr:from>
    <cdr:to>
      <cdr:x>1</cdr:x>
      <cdr:y>0.08252</cdr:y>
    </cdr:to>
    <cdr:sp macro="" textlink="">
      <cdr:nvSpPr>
        <cdr:cNvPr id="3" name="Text Box 1"/>
        <cdr:cNvSpPr txBox="1">
          <a:spLocks xmlns:a="http://schemas.openxmlformats.org/drawingml/2006/main" noChangeArrowheads="1"/>
        </cdr:cNvSpPr>
      </cdr:nvSpPr>
      <cdr:spPr bwMode="auto">
        <a:xfrm xmlns:a="http://schemas.openxmlformats.org/drawingml/2006/main">
          <a:off x="5911124" y="68382"/>
          <a:ext cx="3382555" cy="4324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 of working-age population</a:t>
          </a:r>
        </a:p>
        <a:p xmlns:a="http://schemas.openxmlformats.org/drawingml/2006/main">
          <a:pPr algn="l" rtl="0">
            <a:defRPr sz="1000"/>
          </a:pPr>
          <a:endParaRPr lang="en-NZ" sz="1800" b="1" i="0" strike="noStrike">
            <a:solidFill>
              <a:srgbClr val="000000"/>
            </a:solidFill>
            <a:latin typeface="Arial"/>
            <a:cs typeface="Arial"/>
          </a:endParaRPr>
        </a:p>
      </cdr:txBody>
    </cdr:sp>
  </cdr:relSizeAnchor>
  <cdr:relSizeAnchor xmlns:cdr="http://schemas.openxmlformats.org/drawingml/2006/chartDrawing">
    <cdr:from>
      <cdr:x>0.80294</cdr:x>
      <cdr:y>0.22147</cdr:y>
    </cdr:from>
    <cdr:to>
      <cdr:x>0.95166</cdr:x>
      <cdr:y>0.29272</cdr:y>
    </cdr:to>
    <cdr:sp macro="" textlink="">
      <cdr:nvSpPr>
        <cdr:cNvPr id="8" name="Text Box 1"/>
        <cdr:cNvSpPr txBox="1">
          <a:spLocks xmlns:a="http://schemas.openxmlformats.org/drawingml/2006/main" noChangeArrowheads="1"/>
        </cdr:cNvSpPr>
      </cdr:nvSpPr>
      <cdr:spPr bwMode="auto">
        <a:xfrm xmlns:a="http://schemas.openxmlformats.org/drawingml/2006/main">
          <a:off x="7451307" y="1338043"/>
          <a:ext cx="1380132" cy="4304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45720" tIns="36576"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NZ" sz="1800" b="1" i="0" strike="noStrike" baseline="0">
              <a:solidFill>
                <a:srgbClr val="000000"/>
              </a:solidFill>
              <a:latin typeface="Arial"/>
              <a:cs typeface="Arial"/>
            </a:rPr>
            <a:t>Forecast</a:t>
          </a:r>
          <a:endParaRPr lang="en-NZ" sz="1800" b="1" i="0" strike="noStrike">
            <a:solidFill>
              <a:srgbClr val="000000"/>
            </a:solidFill>
            <a:latin typeface="Arial"/>
            <a:cs typeface="Arial"/>
          </a:endParaRPr>
        </a:p>
      </cdr:txBody>
    </cdr:sp>
  </cdr:relSizeAnchor>
</c:userShapes>
</file>

<file path=xl/theme/theme1.xml><?xml version="1.0" encoding="utf-8"?>
<a:theme xmlns:a="http://schemas.openxmlformats.org/drawingml/2006/main" name="Tsy-cyan">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udget.govt.nz/budget/forecasts/befu201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workbookViewId="0"/>
  </sheetViews>
  <sheetFormatPr defaultRowHeight="15" x14ac:dyDescent="0.25"/>
  <cols>
    <col min="1" max="1" width="157.28515625" customWidth="1"/>
  </cols>
  <sheetData>
    <row r="1" spans="1:1" ht="23.25" customHeight="1" x14ac:dyDescent="0.25">
      <c r="A1" s="512" t="s">
        <v>439</v>
      </c>
    </row>
    <row r="2" spans="1:1" x14ac:dyDescent="0.25">
      <c r="A2" s="513" t="s">
        <v>440</v>
      </c>
    </row>
    <row r="3" spans="1:1" x14ac:dyDescent="0.25">
      <c r="A3" s="513"/>
    </row>
    <row r="4" spans="1:1" x14ac:dyDescent="0.25">
      <c r="A4" s="513" t="s">
        <v>435</v>
      </c>
    </row>
    <row r="5" spans="1:1" x14ac:dyDescent="0.25">
      <c r="A5" s="514" t="s">
        <v>441</v>
      </c>
    </row>
    <row r="6" spans="1:1" x14ac:dyDescent="0.25">
      <c r="A6" s="514" t="s">
        <v>442</v>
      </c>
    </row>
    <row r="7" spans="1:1" x14ac:dyDescent="0.25">
      <c r="A7" s="513"/>
    </row>
    <row r="8" spans="1:1" ht="18" customHeight="1" x14ac:dyDescent="0.25">
      <c r="A8" s="513" t="s">
        <v>443</v>
      </c>
    </row>
    <row r="9" spans="1:1" x14ac:dyDescent="0.25">
      <c r="A9" s="515"/>
    </row>
    <row r="10" spans="1:1" x14ac:dyDescent="0.25">
      <c r="A10" s="515"/>
    </row>
    <row r="11" spans="1:1" x14ac:dyDescent="0.25">
      <c r="A11" s="516" t="s">
        <v>436</v>
      </c>
    </row>
    <row r="12" spans="1:1" x14ac:dyDescent="0.25">
      <c r="A12" s="517"/>
    </row>
    <row r="13" spans="1:1" x14ac:dyDescent="0.25">
      <c r="A13" s="517"/>
    </row>
    <row r="14" spans="1:1" ht="26.25" x14ac:dyDescent="0.25">
      <c r="A14" s="517" t="s">
        <v>437</v>
      </c>
    </row>
    <row r="15" spans="1:1" ht="51.75" x14ac:dyDescent="0.25">
      <c r="A15" s="517" t="s">
        <v>438</v>
      </c>
    </row>
  </sheetData>
  <hyperlinks>
    <hyperlink ref="A6" r:id="rId1" display="http://www.budget.govt.nz/budget/forecasts/befu201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W130"/>
  <sheetViews>
    <sheetView zoomScaleNormal="100" workbookViewId="0">
      <selection activeCell="C4" sqref="C4:F4"/>
    </sheetView>
  </sheetViews>
  <sheetFormatPr defaultColWidth="9.42578125" defaultRowHeight="16.5" x14ac:dyDescent="0.3"/>
  <cols>
    <col min="1" max="1" width="2.5703125" style="1" customWidth="1"/>
    <col min="2" max="2" width="9.85546875" style="1" bestFit="1" customWidth="1"/>
    <col min="3" max="3" width="26.42578125" style="1" bestFit="1" customWidth="1"/>
    <col min="4" max="4" width="22.5703125" style="1" bestFit="1" customWidth="1"/>
    <col min="5" max="5" width="26.85546875" style="1" bestFit="1" customWidth="1"/>
    <col min="6" max="6" width="26.140625" style="1" bestFit="1" customWidth="1"/>
    <col min="7" max="8" width="9.42578125" style="1" customWidth="1"/>
    <col min="9" max="11" width="9.42578125" style="1"/>
    <col min="12" max="15" width="9.42578125" style="1" customWidth="1"/>
    <col min="16" max="16384" width="9.42578125" style="1"/>
  </cols>
  <sheetData>
    <row r="1" spans="2:23" x14ac:dyDescent="0.3">
      <c r="B1" s="2" t="s">
        <v>134</v>
      </c>
      <c r="C1" s="3"/>
      <c r="D1" s="3"/>
    </row>
    <row r="2" spans="2:23" x14ac:dyDescent="0.3">
      <c r="B2" s="28" t="s">
        <v>54</v>
      </c>
      <c r="C2" s="3"/>
      <c r="D2" s="3"/>
    </row>
    <row r="3" spans="2:23" x14ac:dyDescent="0.3">
      <c r="C3" s="494" t="s">
        <v>62</v>
      </c>
      <c r="D3" s="494"/>
    </row>
    <row r="4" spans="2:23" x14ac:dyDescent="0.3">
      <c r="C4" s="1" t="s">
        <v>40</v>
      </c>
      <c r="D4" s="1" t="s">
        <v>41</v>
      </c>
      <c r="E4" s="32"/>
      <c r="F4" s="32"/>
    </row>
    <row r="5" spans="2:23" x14ac:dyDescent="0.3">
      <c r="B5" s="40">
        <v>2000</v>
      </c>
      <c r="C5" s="19">
        <v>79.730111104509504</v>
      </c>
      <c r="D5" s="19">
        <v>2.9989305448279899</v>
      </c>
      <c r="E5" s="36"/>
      <c r="F5" s="36"/>
      <c r="U5" s="19"/>
      <c r="V5" s="19"/>
      <c r="W5" s="19"/>
    </row>
    <row r="6" spans="2:23" x14ac:dyDescent="0.3">
      <c r="B6" s="40">
        <v>2001</v>
      </c>
      <c r="C6" s="19">
        <v>87.734893494791905</v>
      </c>
      <c r="D6" s="19">
        <v>-2.4823499176077499</v>
      </c>
      <c r="E6" s="36"/>
      <c r="F6" s="36"/>
      <c r="U6" s="19"/>
      <c r="V6" s="19"/>
      <c r="W6" s="19"/>
    </row>
    <row r="7" spans="2:23" x14ac:dyDescent="0.3">
      <c r="B7" s="40">
        <v>2002</v>
      </c>
      <c r="C7" s="19">
        <v>89.511232111294802</v>
      </c>
      <c r="D7" s="19">
        <v>-1.3227664062945399</v>
      </c>
      <c r="E7" s="36"/>
      <c r="F7" s="36"/>
      <c r="U7" s="19"/>
      <c r="V7" s="19"/>
      <c r="W7" s="19"/>
    </row>
    <row r="8" spans="2:23" x14ac:dyDescent="0.3">
      <c r="B8" s="40">
        <v>2003</v>
      </c>
      <c r="C8" s="19">
        <v>97.889143162003094</v>
      </c>
      <c r="D8" s="19">
        <v>-6.7193620396759597</v>
      </c>
      <c r="E8" s="36"/>
      <c r="F8" s="36"/>
      <c r="U8" s="19"/>
      <c r="V8" s="19"/>
      <c r="W8" s="19"/>
    </row>
    <row r="9" spans="2:23" x14ac:dyDescent="0.3">
      <c r="B9" s="40">
        <v>2004</v>
      </c>
      <c r="C9" s="19">
        <v>102.169408191108</v>
      </c>
      <c r="D9" s="19">
        <v>-4.3864391072669697</v>
      </c>
      <c r="E9" s="36"/>
      <c r="F9" s="36"/>
      <c r="I9" s="34"/>
      <c r="J9" s="34"/>
      <c r="U9" s="19"/>
      <c r="V9" s="19"/>
      <c r="W9" s="19"/>
    </row>
    <row r="10" spans="2:23" x14ac:dyDescent="0.3">
      <c r="B10" s="40">
        <v>2005</v>
      </c>
      <c r="C10" s="19">
        <v>109.108946393354</v>
      </c>
      <c r="D10" s="19">
        <v>-3.7948963126755499</v>
      </c>
      <c r="E10" s="36"/>
      <c r="F10" s="36"/>
      <c r="I10" s="34"/>
      <c r="J10" s="34"/>
      <c r="U10" s="19"/>
      <c r="V10" s="19"/>
      <c r="W10" s="19"/>
    </row>
    <row r="11" spans="2:23" x14ac:dyDescent="0.3">
      <c r="B11" s="40">
        <v>2006</v>
      </c>
      <c r="C11" s="19">
        <v>119.238018001553</v>
      </c>
      <c r="D11" s="19">
        <v>-5.9932836843788504</v>
      </c>
      <c r="E11" s="36"/>
      <c r="F11" s="36"/>
      <c r="I11" s="34"/>
      <c r="J11" s="34"/>
      <c r="U11" s="19"/>
      <c r="V11" s="19"/>
      <c r="W11" s="19"/>
    </row>
    <row r="12" spans="2:23" x14ac:dyDescent="0.3">
      <c r="B12" s="40">
        <v>2007</v>
      </c>
      <c r="C12" s="19">
        <v>124.43049559844199</v>
      </c>
      <c r="D12" s="19">
        <v>-4.1275181987472402</v>
      </c>
      <c r="E12" s="36"/>
      <c r="F12" s="36"/>
      <c r="I12" s="34"/>
      <c r="J12" s="34"/>
      <c r="U12" s="19"/>
      <c r="V12" s="19"/>
      <c r="W12" s="19"/>
    </row>
    <row r="13" spans="2:23" x14ac:dyDescent="0.3">
      <c r="B13" s="40">
        <v>2008</v>
      </c>
      <c r="C13" s="19">
        <v>127.27433225953099</v>
      </c>
      <c r="D13" s="19">
        <v>-0.44306430236720101</v>
      </c>
      <c r="E13" s="36"/>
      <c r="F13" s="36"/>
      <c r="I13" s="34"/>
      <c r="J13" s="34"/>
      <c r="U13" s="19"/>
      <c r="V13" s="19"/>
      <c r="W13" s="19"/>
    </row>
    <row r="14" spans="2:23" x14ac:dyDescent="0.3">
      <c r="B14" s="40">
        <v>2009</v>
      </c>
      <c r="C14" s="19">
        <v>131.53972009425499</v>
      </c>
      <c r="D14" s="19">
        <v>-2.1713206323160401</v>
      </c>
      <c r="E14" s="36"/>
      <c r="F14" s="36"/>
      <c r="I14" s="34"/>
      <c r="J14" s="34"/>
      <c r="U14" s="19"/>
      <c r="V14" s="19"/>
      <c r="W14" s="19"/>
    </row>
    <row r="15" spans="2:23" x14ac:dyDescent="0.3">
      <c r="B15" s="40">
        <v>2010</v>
      </c>
      <c r="C15" s="19">
        <v>126.37874050915499</v>
      </c>
      <c r="D15" s="19">
        <v>1.2451987494417101</v>
      </c>
      <c r="E15" s="36"/>
      <c r="F15" s="36"/>
      <c r="I15" s="34"/>
      <c r="J15" s="34"/>
      <c r="U15" s="19"/>
      <c r="V15" s="19"/>
      <c r="W15" s="19"/>
    </row>
    <row r="16" spans="2:23" x14ac:dyDescent="0.3">
      <c r="B16" s="40">
        <v>2011</v>
      </c>
      <c r="C16" s="19">
        <v>122.574142842608</v>
      </c>
      <c r="D16" s="19">
        <v>2.0746430630447299</v>
      </c>
      <c r="E16" s="36"/>
      <c r="F16" s="36"/>
      <c r="I16" s="34"/>
      <c r="J16" s="34"/>
      <c r="U16" s="19"/>
      <c r="V16" s="19"/>
      <c r="W16" s="19"/>
    </row>
    <row r="17" spans="2:23" x14ac:dyDescent="0.3">
      <c r="B17" s="40">
        <v>2012</v>
      </c>
      <c r="C17" s="49">
        <v>117.451514691428</v>
      </c>
      <c r="D17" s="49">
        <v>2.3421580457244202</v>
      </c>
      <c r="E17" s="52"/>
      <c r="F17" s="52"/>
      <c r="I17" s="34"/>
      <c r="J17" s="34"/>
      <c r="K17" s="19"/>
      <c r="P17" s="19"/>
      <c r="Q17" s="19"/>
      <c r="R17" s="19"/>
      <c r="U17" s="19"/>
      <c r="V17" s="19"/>
      <c r="W17" s="19"/>
    </row>
    <row r="18" spans="2:23" x14ac:dyDescent="0.3">
      <c r="B18" s="40">
        <v>2013</v>
      </c>
      <c r="C18" s="49">
        <v>119.96916553488499</v>
      </c>
      <c r="D18" s="49">
        <v>0.43349862606992801</v>
      </c>
      <c r="E18" s="52"/>
      <c r="F18" s="52"/>
      <c r="I18" s="34"/>
      <c r="J18" s="34"/>
      <c r="K18" s="19"/>
      <c r="P18" s="19"/>
      <c r="Q18" s="19"/>
      <c r="R18" s="19"/>
      <c r="U18" s="19"/>
      <c r="V18" s="19"/>
      <c r="W18" s="19"/>
    </row>
    <row r="19" spans="2:23" x14ac:dyDescent="0.3">
      <c r="B19" s="40">
        <v>2014</v>
      </c>
      <c r="C19" s="49">
        <v>121.20634716398401</v>
      </c>
      <c r="D19" s="49">
        <v>0.322429269917197</v>
      </c>
      <c r="E19" s="52"/>
      <c r="F19" s="52"/>
      <c r="I19" s="34"/>
      <c r="J19" s="34"/>
      <c r="K19" s="19"/>
      <c r="P19" s="19"/>
      <c r="Q19" s="19"/>
      <c r="R19" s="19"/>
      <c r="U19" s="19"/>
      <c r="V19" s="19"/>
      <c r="W19" s="19"/>
    </row>
    <row r="20" spans="2:23" x14ac:dyDescent="0.3">
      <c r="B20" s="40">
        <v>2015</v>
      </c>
      <c r="C20" s="49">
        <v>124.148403209836</v>
      </c>
      <c r="D20" s="49">
        <v>-1.0086157211048199</v>
      </c>
      <c r="E20" s="52"/>
      <c r="F20" s="52"/>
      <c r="I20" s="34"/>
      <c r="J20" s="34"/>
      <c r="K20" s="19"/>
      <c r="P20" s="19"/>
      <c r="Q20" s="19"/>
      <c r="R20" s="19"/>
      <c r="U20" s="19"/>
      <c r="V20" s="19"/>
      <c r="W20" s="19"/>
    </row>
    <row r="21" spans="2:23" x14ac:dyDescent="0.3">
      <c r="B21" s="51">
        <v>2016</v>
      </c>
      <c r="C21" s="49">
        <v>125.67268356459</v>
      </c>
      <c r="D21" s="49">
        <v>-0.64667594506066095</v>
      </c>
      <c r="E21" s="52"/>
      <c r="F21" s="52"/>
      <c r="I21" s="34"/>
      <c r="J21" s="34"/>
      <c r="K21" s="19"/>
      <c r="P21" s="19"/>
      <c r="Q21" s="19"/>
      <c r="R21" s="19"/>
      <c r="U21" s="19"/>
      <c r="V21" s="19"/>
      <c r="W21" s="19"/>
    </row>
    <row r="22" spans="2:23" x14ac:dyDescent="0.3">
      <c r="B22" s="112">
        <v>2017</v>
      </c>
      <c r="C22" s="79">
        <v>126.34272604270799</v>
      </c>
      <c r="D22" s="79">
        <v>0.103927682020511</v>
      </c>
      <c r="E22" s="109"/>
      <c r="F22" s="52"/>
      <c r="I22" s="34"/>
      <c r="J22" s="34"/>
      <c r="K22" s="19"/>
      <c r="P22" s="19"/>
      <c r="Q22" s="19"/>
      <c r="R22" s="19"/>
      <c r="U22" s="19"/>
      <c r="V22" s="19"/>
      <c r="W22" s="19"/>
    </row>
    <row r="23" spans="2:23" x14ac:dyDescent="0.3">
      <c r="B23" s="60">
        <v>2018</v>
      </c>
      <c r="C23" s="68">
        <v>129.983373011374</v>
      </c>
      <c r="D23" s="68">
        <v>-1.4347075791356401</v>
      </c>
      <c r="E23" s="64"/>
      <c r="F23" s="52"/>
      <c r="I23" s="34"/>
      <c r="J23" s="34"/>
      <c r="K23" s="19"/>
      <c r="P23" s="19"/>
      <c r="Q23" s="19"/>
      <c r="R23" s="19"/>
      <c r="U23" s="19"/>
      <c r="V23" s="19"/>
      <c r="W23" s="19"/>
    </row>
    <row r="24" spans="2:23" x14ac:dyDescent="0.3">
      <c r="B24" s="51">
        <v>2019</v>
      </c>
      <c r="C24" s="19">
        <v>130.10922307722399</v>
      </c>
      <c r="D24" s="19">
        <v>-0.54513912745529103</v>
      </c>
      <c r="E24" s="1" t="s">
        <v>61</v>
      </c>
      <c r="I24" s="34"/>
      <c r="J24" s="34"/>
      <c r="K24" s="19"/>
      <c r="P24" s="19"/>
      <c r="Q24" s="19"/>
      <c r="R24" s="19"/>
      <c r="U24" s="19"/>
      <c r="V24" s="19"/>
      <c r="W24" s="19"/>
    </row>
    <row r="25" spans="2:23" x14ac:dyDescent="0.3">
      <c r="B25" s="51">
        <v>2020</v>
      </c>
      <c r="C25" s="19">
        <v>127.422802769993</v>
      </c>
      <c r="D25" s="19">
        <v>-0.32935968202510901</v>
      </c>
      <c r="I25" s="34"/>
      <c r="J25" s="34"/>
      <c r="K25" s="19"/>
      <c r="P25" s="19"/>
      <c r="Q25" s="19"/>
      <c r="R25" s="19"/>
      <c r="U25" s="19"/>
      <c r="V25" s="19"/>
      <c r="W25" s="19"/>
    </row>
    <row r="26" spans="2:23" x14ac:dyDescent="0.3">
      <c r="B26" s="51">
        <v>2021</v>
      </c>
      <c r="C26" s="19">
        <v>125.538397786332</v>
      </c>
      <c r="D26" s="19">
        <v>-0.63274945295418705</v>
      </c>
      <c r="I26" s="34"/>
      <c r="J26" s="34"/>
      <c r="K26" s="19"/>
      <c r="P26" s="19"/>
      <c r="Q26" s="19"/>
      <c r="R26" s="19"/>
      <c r="U26" s="19"/>
      <c r="V26" s="19"/>
      <c r="W26" s="19"/>
    </row>
    <row r="27" spans="2:23" x14ac:dyDescent="0.3">
      <c r="B27" s="51">
        <v>2022</v>
      </c>
      <c r="C27" s="19">
        <v>124.615769935009</v>
      </c>
      <c r="D27" s="19">
        <v>-0.78535521221622695</v>
      </c>
      <c r="I27" s="34"/>
      <c r="J27" s="34"/>
      <c r="K27" s="19"/>
      <c r="P27" s="19"/>
      <c r="Q27" s="19"/>
      <c r="R27" s="19"/>
      <c r="U27" s="19"/>
      <c r="V27" s="19"/>
      <c r="W27" s="19"/>
    </row>
    <row r="28" spans="2:23" x14ac:dyDescent="0.3">
      <c r="B28" s="40">
        <v>2023</v>
      </c>
      <c r="C28" s="19">
        <v>124.265711173225</v>
      </c>
      <c r="D28" s="19">
        <v>-0.90360691275451199</v>
      </c>
      <c r="I28" s="34"/>
      <c r="J28" s="34"/>
      <c r="K28" s="19"/>
      <c r="P28" s="19"/>
      <c r="Q28" s="19"/>
      <c r="R28" s="19"/>
      <c r="U28" s="19"/>
      <c r="V28" s="19"/>
      <c r="W28" s="19"/>
    </row>
    <row r="29" spans="2:23" x14ac:dyDescent="0.3">
      <c r="B29" s="40"/>
      <c r="C29" s="19"/>
      <c r="D29" s="19"/>
      <c r="I29" s="34"/>
      <c r="J29" s="34"/>
      <c r="K29" s="19"/>
      <c r="P29" s="19"/>
      <c r="Q29" s="19"/>
      <c r="R29" s="19"/>
      <c r="U29" s="19"/>
      <c r="V29" s="19"/>
      <c r="W29" s="19"/>
    </row>
    <row r="30" spans="2:23" x14ac:dyDescent="0.3">
      <c r="B30" s="27"/>
      <c r="C30" s="19"/>
      <c r="D30" s="19"/>
      <c r="I30" s="34"/>
      <c r="J30" s="34"/>
      <c r="K30" s="19"/>
      <c r="P30" s="19"/>
      <c r="Q30" s="19"/>
      <c r="R30" s="19"/>
      <c r="U30" s="19"/>
      <c r="V30" s="19"/>
      <c r="W30" s="19"/>
    </row>
    <row r="31" spans="2:23" x14ac:dyDescent="0.3">
      <c r="B31" s="27"/>
      <c r="C31" s="19"/>
      <c r="D31" s="19"/>
      <c r="I31" s="34"/>
      <c r="J31" s="34"/>
      <c r="K31" s="19"/>
      <c r="P31" s="19"/>
      <c r="Q31" s="19"/>
      <c r="R31" s="19"/>
      <c r="U31" s="19"/>
      <c r="V31" s="19"/>
      <c r="W31" s="19"/>
    </row>
    <row r="32" spans="2:23" x14ac:dyDescent="0.3">
      <c r="B32" s="27"/>
      <c r="C32" s="19"/>
      <c r="D32" s="19"/>
      <c r="I32" s="34"/>
      <c r="J32" s="34"/>
      <c r="K32" s="19"/>
      <c r="P32" s="19"/>
      <c r="Q32" s="19"/>
      <c r="R32" s="19"/>
      <c r="U32" s="19"/>
      <c r="V32" s="19"/>
      <c r="W32" s="19"/>
    </row>
    <row r="33" spans="2:23" x14ac:dyDescent="0.3">
      <c r="B33" s="27"/>
      <c r="C33" s="19"/>
      <c r="D33" s="19"/>
      <c r="I33" s="34"/>
      <c r="J33" s="34"/>
      <c r="K33" s="19"/>
      <c r="P33" s="19"/>
      <c r="Q33" s="19"/>
      <c r="R33" s="19"/>
      <c r="U33" s="19"/>
      <c r="V33" s="19"/>
      <c r="W33" s="19"/>
    </row>
    <row r="34" spans="2:23" x14ac:dyDescent="0.3">
      <c r="B34" s="27"/>
      <c r="C34" s="19"/>
      <c r="D34" s="19"/>
      <c r="I34" s="34"/>
      <c r="J34" s="34"/>
      <c r="K34" s="19"/>
      <c r="P34" s="19"/>
      <c r="Q34" s="19"/>
      <c r="R34" s="19"/>
      <c r="U34" s="19"/>
      <c r="V34" s="19"/>
      <c r="W34" s="19"/>
    </row>
    <row r="35" spans="2:23" x14ac:dyDescent="0.3">
      <c r="B35" s="27"/>
      <c r="C35" s="19"/>
      <c r="D35" s="19"/>
      <c r="I35" s="34"/>
      <c r="J35" s="34"/>
      <c r="K35" s="19"/>
      <c r="P35" s="19"/>
      <c r="Q35" s="19"/>
      <c r="R35" s="19"/>
      <c r="U35" s="19"/>
      <c r="V35" s="19"/>
      <c r="W35" s="19"/>
    </row>
    <row r="36" spans="2:23" x14ac:dyDescent="0.3">
      <c r="B36" s="27"/>
      <c r="C36" s="19"/>
      <c r="D36" s="19"/>
      <c r="I36" s="34"/>
      <c r="J36" s="34"/>
      <c r="K36" s="19"/>
      <c r="P36" s="19"/>
      <c r="Q36" s="19"/>
      <c r="R36" s="19"/>
      <c r="U36" s="19"/>
      <c r="V36" s="19"/>
      <c r="W36" s="19"/>
    </row>
    <row r="37" spans="2:23" x14ac:dyDescent="0.3">
      <c r="B37" s="27"/>
      <c r="C37" s="19"/>
      <c r="D37" s="19"/>
      <c r="I37" s="34"/>
      <c r="J37" s="34"/>
      <c r="K37" s="19"/>
      <c r="P37" s="19"/>
      <c r="Q37" s="19"/>
      <c r="R37" s="19"/>
      <c r="U37" s="19"/>
      <c r="V37" s="19"/>
      <c r="W37" s="19"/>
    </row>
    <row r="38" spans="2:23" x14ac:dyDescent="0.3">
      <c r="B38" s="27"/>
      <c r="C38" s="19"/>
      <c r="D38" s="19"/>
      <c r="I38" s="34"/>
      <c r="J38" s="34"/>
      <c r="K38" s="19"/>
      <c r="P38" s="19"/>
      <c r="Q38" s="19"/>
      <c r="R38" s="19"/>
      <c r="U38" s="19"/>
      <c r="V38" s="19"/>
      <c r="W38" s="19"/>
    </row>
    <row r="39" spans="2:23" x14ac:dyDescent="0.3">
      <c r="B39" s="27"/>
      <c r="C39" s="19"/>
      <c r="D39" s="19"/>
      <c r="I39" s="34"/>
      <c r="J39" s="34"/>
      <c r="K39" s="19"/>
      <c r="P39" s="19"/>
      <c r="Q39" s="19"/>
      <c r="R39" s="19"/>
      <c r="U39" s="19"/>
      <c r="V39" s="19"/>
      <c r="W39" s="19"/>
    </row>
    <row r="40" spans="2:23" x14ac:dyDescent="0.3">
      <c r="B40" s="27"/>
      <c r="C40" s="19"/>
      <c r="D40" s="19"/>
      <c r="I40" s="34"/>
      <c r="J40" s="34"/>
      <c r="K40" s="19"/>
      <c r="P40" s="19"/>
      <c r="Q40" s="19"/>
      <c r="R40" s="19"/>
      <c r="U40" s="19"/>
      <c r="V40" s="19"/>
      <c r="W40" s="19"/>
    </row>
    <row r="41" spans="2:23" x14ac:dyDescent="0.3">
      <c r="B41" s="27"/>
      <c r="C41" s="19"/>
      <c r="D41" s="19"/>
      <c r="I41" s="34"/>
      <c r="J41" s="34"/>
      <c r="K41" s="19"/>
      <c r="P41" s="19"/>
      <c r="Q41" s="19"/>
      <c r="R41" s="19"/>
      <c r="U41" s="19"/>
      <c r="V41" s="19"/>
      <c r="W41" s="19"/>
    </row>
    <row r="42" spans="2:23" x14ac:dyDescent="0.3">
      <c r="B42" s="27"/>
      <c r="C42" s="19"/>
      <c r="D42" s="19"/>
      <c r="I42" s="34"/>
      <c r="J42" s="34"/>
      <c r="K42" s="19"/>
      <c r="P42" s="19"/>
      <c r="Q42" s="19"/>
      <c r="R42" s="19"/>
      <c r="U42" s="19"/>
      <c r="V42" s="19"/>
      <c r="W42" s="19"/>
    </row>
    <row r="43" spans="2:23" x14ac:dyDescent="0.3">
      <c r="B43" s="27"/>
      <c r="C43" s="19"/>
      <c r="D43" s="19"/>
      <c r="I43" s="34"/>
      <c r="J43" s="34"/>
      <c r="K43" s="19"/>
      <c r="P43" s="19"/>
      <c r="Q43" s="19"/>
      <c r="R43" s="19"/>
      <c r="U43" s="19"/>
      <c r="V43" s="19"/>
      <c r="W43" s="19"/>
    </row>
    <row r="44" spans="2:23" x14ac:dyDescent="0.3">
      <c r="B44" s="27"/>
      <c r="C44" s="19"/>
      <c r="D44" s="19"/>
      <c r="I44" s="34"/>
      <c r="J44" s="34"/>
      <c r="K44" s="19"/>
      <c r="P44" s="19"/>
      <c r="Q44" s="19"/>
      <c r="R44" s="19"/>
      <c r="U44" s="19"/>
      <c r="V44" s="19"/>
      <c r="W44" s="19"/>
    </row>
    <row r="45" spans="2:23" x14ac:dyDescent="0.3">
      <c r="B45" s="27"/>
      <c r="C45" s="19"/>
      <c r="D45" s="19"/>
      <c r="I45" s="34"/>
      <c r="J45" s="34"/>
      <c r="K45" s="19"/>
      <c r="P45" s="19"/>
      <c r="Q45" s="19"/>
      <c r="R45" s="19"/>
      <c r="U45" s="19"/>
      <c r="V45" s="19"/>
      <c r="W45" s="19"/>
    </row>
    <row r="46" spans="2:23" x14ac:dyDescent="0.3">
      <c r="B46" s="27"/>
      <c r="C46" s="19"/>
      <c r="D46" s="19"/>
      <c r="I46" s="34"/>
      <c r="J46" s="34"/>
      <c r="K46" s="19"/>
      <c r="P46" s="19"/>
      <c r="Q46" s="19"/>
      <c r="R46" s="19"/>
      <c r="U46" s="19"/>
      <c r="V46" s="19"/>
      <c r="W46" s="19"/>
    </row>
    <row r="47" spans="2:23" x14ac:dyDescent="0.3">
      <c r="B47" s="27"/>
      <c r="C47" s="19"/>
      <c r="D47" s="19"/>
      <c r="I47" s="34"/>
      <c r="J47" s="34"/>
      <c r="K47" s="19"/>
      <c r="P47" s="19"/>
      <c r="Q47" s="19"/>
      <c r="R47" s="19"/>
      <c r="U47" s="19"/>
      <c r="V47" s="19"/>
      <c r="W47" s="19"/>
    </row>
    <row r="48" spans="2:23" x14ac:dyDescent="0.3">
      <c r="B48" s="27"/>
      <c r="C48" s="19"/>
      <c r="D48" s="19"/>
      <c r="I48" s="34"/>
      <c r="J48" s="34"/>
      <c r="K48" s="19"/>
      <c r="P48" s="19"/>
      <c r="Q48" s="19"/>
      <c r="R48" s="19"/>
      <c r="U48" s="19"/>
      <c r="V48" s="19"/>
      <c r="W48" s="19"/>
    </row>
    <row r="49" spans="2:23" x14ac:dyDescent="0.3">
      <c r="B49" s="27"/>
      <c r="C49" s="19"/>
      <c r="D49" s="19"/>
      <c r="I49" s="34"/>
      <c r="J49" s="34"/>
      <c r="K49" s="19"/>
      <c r="P49" s="19"/>
      <c r="Q49" s="19"/>
      <c r="R49" s="19"/>
      <c r="U49" s="19"/>
      <c r="V49" s="19"/>
      <c r="W49" s="19"/>
    </row>
    <row r="50" spans="2:23" x14ac:dyDescent="0.3">
      <c r="B50" s="27"/>
      <c r="C50" s="19"/>
      <c r="D50" s="19"/>
      <c r="I50" s="34"/>
      <c r="J50" s="34"/>
      <c r="K50" s="19"/>
      <c r="P50" s="19"/>
      <c r="Q50" s="19"/>
      <c r="R50" s="19"/>
      <c r="U50" s="19"/>
      <c r="V50" s="19"/>
      <c r="W50" s="19"/>
    </row>
    <row r="51" spans="2:23" x14ac:dyDescent="0.3">
      <c r="B51" s="27"/>
      <c r="C51" s="19"/>
      <c r="D51" s="19"/>
      <c r="I51" s="34"/>
      <c r="J51" s="34"/>
      <c r="K51" s="19"/>
      <c r="P51" s="19"/>
      <c r="Q51" s="19"/>
      <c r="R51" s="19"/>
      <c r="U51" s="19"/>
      <c r="V51" s="19"/>
      <c r="W51" s="19"/>
    </row>
    <row r="52" spans="2:23" x14ac:dyDescent="0.3">
      <c r="B52" s="27"/>
      <c r="C52" s="19"/>
      <c r="D52" s="19"/>
      <c r="I52" s="34"/>
      <c r="J52" s="34"/>
      <c r="K52" s="19"/>
      <c r="P52" s="19"/>
      <c r="Q52" s="19"/>
      <c r="R52" s="19"/>
      <c r="U52" s="19"/>
      <c r="V52" s="19"/>
      <c r="W52" s="19"/>
    </row>
    <row r="53" spans="2:23" x14ac:dyDescent="0.3">
      <c r="B53" s="27"/>
      <c r="C53" s="19"/>
      <c r="D53" s="19"/>
      <c r="I53" s="34"/>
      <c r="J53" s="34"/>
      <c r="K53" s="19"/>
      <c r="P53" s="19"/>
      <c r="Q53" s="19"/>
      <c r="R53" s="19"/>
      <c r="U53" s="19"/>
      <c r="V53" s="19"/>
      <c r="W53" s="19"/>
    </row>
    <row r="54" spans="2:23" x14ac:dyDescent="0.3">
      <c r="B54" s="27"/>
      <c r="C54" s="19"/>
      <c r="D54" s="19"/>
      <c r="I54" s="34"/>
      <c r="J54" s="34"/>
      <c r="K54" s="19"/>
      <c r="P54" s="19"/>
      <c r="Q54" s="19"/>
      <c r="R54" s="19"/>
      <c r="U54" s="19"/>
      <c r="V54" s="19"/>
      <c r="W54" s="19"/>
    </row>
    <row r="55" spans="2:23" x14ac:dyDescent="0.3">
      <c r="B55" s="27"/>
      <c r="C55" s="19"/>
      <c r="D55" s="19"/>
      <c r="I55" s="34"/>
      <c r="J55" s="34"/>
      <c r="K55" s="19"/>
      <c r="P55" s="19"/>
      <c r="Q55" s="19"/>
      <c r="R55" s="19"/>
      <c r="U55" s="19"/>
      <c r="V55" s="19"/>
      <c r="W55" s="19"/>
    </row>
    <row r="56" spans="2:23" x14ac:dyDescent="0.3">
      <c r="B56" s="27"/>
      <c r="C56" s="19"/>
      <c r="D56" s="19"/>
      <c r="I56" s="34"/>
      <c r="J56" s="34"/>
      <c r="K56" s="19"/>
      <c r="P56" s="19"/>
      <c r="Q56" s="19"/>
      <c r="R56" s="19"/>
      <c r="U56" s="19"/>
      <c r="V56" s="19"/>
      <c r="W56" s="19"/>
    </row>
    <row r="57" spans="2:23" x14ac:dyDescent="0.3">
      <c r="B57" s="27"/>
      <c r="C57" s="19"/>
      <c r="D57" s="19"/>
      <c r="I57" s="34"/>
      <c r="J57" s="34"/>
      <c r="K57" s="19"/>
      <c r="P57" s="19"/>
      <c r="Q57" s="19"/>
      <c r="R57" s="19"/>
      <c r="U57" s="19"/>
      <c r="V57" s="19"/>
      <c r="W57" s="19"/>
    </row>
    <row r="58" spans="2:23" x14ac:dyDescent="0.3">
      <c r="B58" s="27"/>
      <c r="C58" s="19"/>
      <c r="D58" s="19"/>
      <c r="I58" s="34"/>
      <c r="J58" s="34"/>
      <c r="K58" s="19"/>
      <c r="P58" s="19"/>
      <c r="Q58" s="19"/>
      <c r="R58" s="19"/>
      <c r="U58" s="19"/>
      <c r="V58" s="19"/>
      <c r="W58" s="19"/>
    </row>
    <row r="59" spans="2:23" x14ac:dyDescent="0.3">
      <c r="B59" s="27"/>
      <c r="C59" s="19"/>
      <c r="D59" s="19"/>
      <c r="I59" s="34"/>
      <c r="J59" s="34"/>
      <c r="K59" s="19"/>
      <c r="P59" s="19"/>
      <c r="Q59" s="19"/>
      <c r="R59" s="19"/>
      <c r="U59" s="19"/>
      <c r="V59" s="19"/>
      <c r="W59" s="19"/>
    </row>
    <row r="60" spans="2:23" x14ac:dyDescent="0.3">
      <c r="B60" s="27"/>
      <c r="C60" s="19"/>
      <c r="D60" s="19"/>
      <c r="I60" s="34"/>
      <c r="J60" s="34"/>
      <c r="K60" s="19"/>
      <c r="P60" s="19"/>
      <c r="Q60" s="19"/>
      <c r="R60" s="19"/>
      <c r="U60" s="19"/>
      <c r="V60" s="19"/>
      <c r="W60" s="19"/>
    </row>
    <row r="61" spans="2:23" x14ac:dyDescent="0.3">
      <c r="B61" s="27"/>
      <c r="C61" s="19"/>
      <c r="D61" s="19"/>
      <c r="I61" s="34"/>
      <c r="J61" s="34"/>
      <c r="K61" s="19"/>
      <c r="P61" s="19"/>
      <c r="Q61" s="19"/>
      <c r="R61" s="19"/>
      <c r="U61" s="19"/>
      <c r="V61" s="19"/>
      <c r="W61" s="19"/>
    </row>
    <row r="62" spans="2:23" x14ac:dyDescent="0.3">
      <c r="B62" s="27"/>
      <c r="C62" s="19"/>
      <c r="D62" s="19"/>
      <c r="I62" s="34"/>
      <c r="J62" s="34"/>
      <c r="K62" s="19"/>
      <c r="P62" s="19"/>
      <c r="Q62" s="19"/>
      <c r="R62" s="19"/>
      <c r="U62" s="19"/>
      <c r="V62" s="19"/>
      <c r="W62" s="19"/>
    </row>
    <row r="63" spans="2:23" x14ac:dyDescent="0.3">
      <c r="B63" s="27"/>
      <c r="C63" s="19"/>
      <c r="D63" s="19"/>
      <c r="I63" s="34"/>
      <c r="J63" s="34"/>
      <c r="K63" s="19"/>
      <c r="P63" s="19"/>
      <c r="Q63" s="19"/>
      <c r="R63" s="19"/>
      <c r="U63" s="19"/>
      <c r="V63" s="19"/>
      <c r="W63" s="19"/>
    </row>
    <row r="64" spans="2:23" x14ac:dyDescent="0.3">
      <c r="B64" s="27"/>
      <c r="C64" s="19"/>
      <c r="D64" s="19"/>
      <c r="I64" s="34"/>
      <c r="J64" s="34"/>
      <c r="K64" s="19"/>
      <c r="P64" s="19"/>
      <c r="Q64" s="19"/>
      <c r="R64" s="19"/>
      <c r="U64" s="19"/>
      <c r="V64" s="19"/>
      <c r="W64" s="19"/>
    </row>
    <row r="65" spans="2:23" x14ac:dyDescent="0.3">
      <c r="B65" s="27"/>
      <c r="C65" s="19"/>
      <c r="D65" s="19"/>
      <c r="I65" s="34"/>
      <c r="J65" s="34"/>
      <c r="K65" s="19"/>
      <c r="P65" s="19"/>
      <c r="Q65" s="19"/>
      <c r="R65" s="19"/>
      <c r="U65" s="19"/>
      <c r="V65" s="19"/>
      <c r="W65" s="19"/>
    </row>
    <row r="66" spans="2:23" x14ac:dyDescent="0.3">
      <c r="B66" s="27"/>
      <c r="I66" s="34"/>
      <c r="J66" s="34"/>
      <c r="K66" s="19"/>
      <c r="P66" s="19"/>
      <c r="Q66" s="19"/>
      <c r="R66" s="19"/>
      <c r="U66" s="19"/>
      <c r="V66" s="19"/>
      <c r="W66" s="19"/>
    </row>
    <row r="67" spans="2:23" x14ac:dyDescent="0.3">
      <c r="B67" s="27"/>
      <c r="E67" s="8"/>
      <c r="F67" s="8"/>
      <c r="I67" s="34"/>
      <c r="J67" s="34"/>
      <c r="K67" s="19"/>
      <c r="P67" s="19"/>
      <c r="Q67" s="19"/>
      <c r="R67" s="19"/>
      <c r="U67" s="19"/>
      <c r="V67" s="19"/>
      <c r="W67" s="19"/>
    </row>
    <row r="68" spans="2:23" x14ac:dyDescent="0.3">
      <c r="B68" s="27"/>
      <c r="E68" s="8"/>
      <c r="F68" s="8"/>
      <c r="I68" s="34"/>
      <c r="J68" s="34"/>
      <c r="K68" s="19"/>
      <c r="P68" s="19"/>
      <c r="Q68" s="19"/>
      <c r="R68" s="19"/>
      <c r="U68" s="19"/>
      <c r="V68" s="19"/>
      <c r="W68" s="19"/>
    </row>
    <row r="69" spans="2:23" x14ac:dyDescent="0.3">
      <c r="B69" s="27"/>
      <c r="E69" s="8"/>
      <c r="F69" s="8"/>
      <c r="I69" s="34"/>
      <c r="J69" s="34"/>
      <c r="K69" s="19"/>
      <c r="P69" s="19"/>
      <c r="Q69" s="19"/>
      <c r="R69" s="19"/>
      <c r="U69" s="19"/>
      <c r="V69" s="19"/>
      <c r="W69" s="19"/>
    </row>
    <row r="70" spans="2:23" x14ac:dyDescent="0.3">
      <c r="B70" s="27"/>
      <c r="E70" s="8"/>
      <c r="F70" s="8"/>
      <c r="I70" s="34"/>
      <c r="J70" s="34"/>
      <c r="K70" s="19"/>
      <c r="P70" s="19"/>
      <c r="Q70" s="19"/>
      <c r="R70" s="19"/>
      <c r="U70" s="19"/>
      <c r="V70" s="19"/>
      <c r="W70" s="19"/>
    </row>
    <row r="71" spans="2:23" x14ac:dyDescent="0.3">
      <c r="B71" s="27"/>
      <c r="E71" s="8"/>
      <c r="F71" s="8"/>
      <c r="I71" s="34"/>
      <c r="J71" s="34"/>
      <c r="K71" s="19"/>
      <c r="P71" s="19"/>
      <c r="Q71" s="19"/>
      <c r="R71" s="19"/>
      <c r="U71" s="19"/>
      <c r="V71" s="19"/>
      <c r="W71" s="19"/>
    </row>
    <row r="72" spans="2:23" x14ac:dyDescent="0.3">
      <c r="B72" s="27"/>
      <c r="E72" s="8"/>
      <c r="F72" s="8"/>
      <c r="I72" s="34"/>
      <c r="J72" s="34"/>
      <c r="K72" s="19"/>
      <c r="P72" s="19"/>
      <c r="Q72" s="19"/>
      <c r="R72" s="19"/>
      <c r="U72" s="19"/>
      <c r="V72" s="19"/>
      <c r="W72" s="19"/>
    </row>
    <row r="73" spans="2:23" x14ac:dyDescent="0.3">
      <c r="B73" s="27"/>
      <c r="E73" s="8"/>
      <c r="F73" s="8"/>
      <c r="I73" s="34"/>
      <c r="J73" s="34"/>
      <c r="K73" s="19"/>
      <c r="P73" s="19"/>
      <c r="Q73" s="19"/>
      <c r="R73" s="19"/>
      <c r="U73" s="19"/>
      <c r="V73" s="19"/>
      <c r="W73" s="19"/>
    </row>
    <row r="74" spans="2:23" x14ac:dyDescent="0.3">
      <c r="B74" s="27"/>
      <c r="E74" s="8"/>
      <c r="F74" s="8"/>
      <c r="I74" s="34"/>
      <c r="J74" s="34"/>
      <c r="K74" s="19"/>
      <c r="P74" s="19"/>
      <c r="Q74" s="19"/>
      <c r="R74" s="19"/>
      <c r="U74" s="19"/>
      <c r="V74" s="19"/>
      <c r="W74" s="19"/>
    </row>
    <row r="75" spans="2:23" x14ac:dyDescent="0.3">
      <c r="B75" s="27"/>
      <c r="E75" s="8"/>
      <c r="F75" s="8"/>
      <c r="I75" s="34"/>
      <c r="J75" s="34"/>
      <c r="K75" s="19"/>
      <c r="P75" s="19"/>
      <c r="Q75" s="19"/>
      <c r="R75" s="19"/>
      <c r="U75" s="19"/>
      <c r="V75" s="19"/>
      <c r="W75" s="19"/>
    </row>
    <row r="76" spans="2:23" x14ac:dyDescent="0.3">
      <c r="B76" s="27"/>
      <c r="I76" s="34"/>
      <c r="J76" s="34"/>
      <c r="K76" s="19"/>
      <c r="P76" s="19"/>
      <c r="Q76" s="19"/>
      <c r="R76" s="19"/>
      <c r="U76" s="19"/>
      <c r="V76" s="19"/>
      <c r="W76" s="19"/>
    </row>
    <row r="77" spans="2:23" x14ac:dyDescent="0.3">
      <c r="B77" s="27"/>
      <c r="E77" s="8"/>
      <c r="F77" s="8"/>
      <c r="I77" s="34"/>
      <c r="J77" s="34"/>
      <c r="K77" s="19"/>
      <c r="P77" s="19"/>
      <c r="Q77" s="19"/>
      <c r="R77" s="19"/>
      <c r="U77" s="19"/>
      <c r="V77" s="19"/>
      <c r="W77" s="19"/>
    </row>
    <row r="78" spans="2:23" x14ac:dyDescent="0.3">
      <c r="B78" s="27"/>
      <c r="I78" s="34"/>
      <c r="J78" s="34"/>
      <c r="K78" s="19"/>
      <c r="P78" s="19"/>
      <c r="Q78" s="19"/>
      <c r="R78" s="19"/>
      <c r="U78" s="19"/>
      <c r="V78" s="19"/>
      <c r="W78" s="19"/>
    </row>
    <row r="79" spans="2:23" x14ac:dyDescent="0.3">
      <c r="B79" s="27"/>
      <c r="I79" s="34"/>
      <c r="J79" s="34"/>
      <c r="K79" s="19"/>
      <c r="P79" s="19"/>
      <c r="Q79" s="19"/>
      <c r="R79" s="19"/>
      <c r="U79" s="19"/>
      <c r="V79" s="19"/>
      <c r="W79" s="19"/>
    </row>
    <row r="80" spans="2:23" x14ac:dyDescent="0.3">
      <c r="B80" s="27"/>
      <c r="I80" s="34"/>
      <c r="J80" s="34"/>
      <c r="K80" s="19"/>
      <c r="P80" s="19"/>
      <c r="Q80" s="19"/>
      <c r="R80" s="19"/>
      <c r="U80" s="19"/>
      <c r="V80" s="19"/>
      <c r="W80" s="19"/>
    </row>
    <row r="81" spans="2:23" x14ac:dyDescent="0.3">
      <c r="B81" s="27"/>
      <c r="I81" s="34"/>
      <c r="J81" s="34"/>
      <c r="K81" s="19"/>
      <c r="P81" s="19"/>
      <c r="Q81" s="19"/>
      <c r="R81" s="19"/>
      <c r="U81" s="19"/>
      <c r="V81" s="19"/>
      <c r="W81" s="19"/>
    </row>
    <row r="82" spans="2:23" x14ac:dyDescent="0.3">
      <c r="B82" s="27"/>
      <c r="I82" s="34"/>
      <c r="J82" s="34"/>
      <c r="K82" s="19"/>
      <c r="P82" s="19"/>
      <c r="Q82" s="19"/>
      <c r="R82" s="19"/>
      <c r="U82" s="19"/>
      <c r="V82" s="19"/>
      <c r="W82" s="19"/>
    </row>
    <row r="83" spans="2:23" x14ac:dyDescent="0.3">
      <c r="B83" s="27"/>
      <c r="I83" s="34"/>
      <c r="J83" s="34"/>
      <c r="K83" s="19"/>
      <c r="P83" s="19"/>
      <c r="Q83" s="19"/>
      <c r="R83" s="19"/>
      <c r="U83" s="19"/>
      <c r="V83" s="19"/>
      <c r="W83" s="19"/>
    </row>
    <row r="84" spans="2:23" x14ac:dyDescent="0.3">
      <c r="B84" s="27"/>
      <c r="I84" s="34"/>
      <c r="J84" s="34"/>
      <c r="K84" s="19"/>
      <c r="P84" s="19"/>
      <c r="Q84" s="19"/>
      <c r="R84" s="19"/>
      <c r="U84" s="19"/>
      <c r="V84" s="19"/>
      <c r="W84" s="19"/>
    </row>
    <row r="85" spans="2:23" x14ac:dyDescent="0.3">
      <c r="B85" s="27"/>
      <c r="I85" s="34"/>
      <c r="J85" s="34"/>
      <c r="K85" s="19"/>
      <c r="P85" s="19"/>
      <c r="Q85" s="19"/>
      <c r="R85" s="19"/>
      <c r="U85" s="19"/>
      <c r="V85" s="19"/>
      <c r="W85" s="19"/>
    </row>
    <row r="86" spans="2:23" x14ac:dyDescent="0.3">
      <c r="B86" s="27"/>
      <c r="I86" s="34"/>
      <c r="J86" s="34"/>
      <c r="K86" s="19"/>
      <c r="P86" s="19"/>
      <c r="Q86" s="19"/>
      <c r="R86" s="19"/>
      <c r="U86" s="19"/>
      <c r="V86" s="19"/>
      <c r="W86" s="19"/>
    </row>
    <row r="87" spans="2:23" x14ac:dyDescent="0.3">
      <c r="B87" s="27"/>
      <c r="I87" s="34"/>
      <c r="J87" s="34"/>
      <c r="K87" s="19"/>
      <c r="P87" s="19"/>
      <c r="Q87" s="19"/>
      <c r="R87" s="19"/>
      <c r="U87" s="19"/>
      <c r="V87" s="19"/>
      <c r="W87" s="19"/>
    </row>
    <row r="88" spans="2:23" x14ac:dyDescent="0.3">
      <c r="B88" s="27"/>
      <c r="I88" s="34"/>
      <c r="J88" s="34"/>
      <c r="K88" s="19"/>
      <c r="P88" s="19"/>
      <c r="Q88" s="19"/>
      <c r="R88" s="19"/>
      <c r="U88" s="19"/>
      <c r="V88" s="19"/>
      <c r="W88" s="19"/>
    </row>
    <row r="89" spans="2:23" x14ac:dyDescent="0.3">
      <c r="B89" s="27"/>
      <c r="I89" s="34"/>
      <c r="J89" s="34"/>
      <c r="K89" s="19"/>
      <c r="P89" s="19"/>
      <c r="Q89" s="19"/>
      <c r="R89" s="19"/>
      <c r="U89" s="19"/>
      <c r="V89" s="19"/>
      <c r="W89" s="19"/>
    </row>
    <row r="90" spans="2:23" x14ac:dyDescent="0.3">
      <c r="D90" s="31"/>
      <c r="H90" s="34"/>
      <c r="I90" s="34"/>
      <c r="J90" s="34"/>
      <c r="K90" s="19"/>
      <c r="P90" s="19"/>
      <c r="Q90" s="19"/>
      <c r="R90" s="19"/>
      <c r="U90" s="19"/>
      <c r="V90" s="19"/>
      <c r="W90" s="19"/>
    </row>
    <row r="91" spans="2:23" x14ac:dyDescent="0.3">
      <c r="H91" s="34"/>
      <c r="I91" s="34"/>
      <c r="J91" s="34"/>
      <c r="K91" s="19"/>
      <c r="P91" s="19"/>
      <c r="Q91" s="19"/>
      <c r="R91" s="19"/>
      <c r="U91" s="19"/>
      <c r="V91" s="19"/>
      <c r="W91" s="19"/>
    </row>
    <row r="92" spans="2:23" x14ac:dyDescent="0.3">
      <c r="H92" s="34"/>
      <c r="I92" s="34"/>
      <c r="J92" s="34"/>
      <c r="K92" s="19"/>
      <c r="P92" s="19"/>
      <c r="Q92" s="19"/>
      <c r="R92" s="19"/>
      <c r="U92" s="19"/>
      <c r="V92" s="19"/>
      <c r="W92" s="19"/>
    </row>
    <row r="93" spans="2:23" x14ac:dyDescent="0.3">
      <c r="H93" s="34"/>
      <c r="I93" s="34"/>
      <c r="J93" s="34"/>
      <c r="K93" s="19"/>
      <c r="P93" s="19"/>
      <c r="Q93" s="19"/>
      <c r="R93" s="19"/>
      <c r="U93" s="19"/>
      <c r="V93" s="19"/>
      <c r="W93" s="19"/>
    </row>
    <row r="94" spans="2:23" x14ac:dyDescent="0.3">
      <c r="I94" s="19"/>
      <c r="J94" s="19"/>
      <c r="K94" s="19"/>
      <c r="P94" s="19"/>
      <c r="Q94" s="19"/>
      <c r="R94" s="19"/>
    </row>
    <row r="95" spans="2:23" x14ac:dyDescent="0.3">
      <c r="I95" s="19"/>
      <c r="J95" s="19"/>
      <c r="K95" s="19"/>
      <c r="P95" s="19"/>
      <c r="Q95" s="19"/>
      <c r="R95" s="19"/>
    </row>
    <row r="96" spans="2:23" x14ac:dyDescent="0.3">
      <c r="I96" s="19"/>
      <c r="J96" s="19"/>
      <c r="K96" s="19"/>
      <c r="P96" s="19"/>
      <c r="Q96" s="19"/>
      <c r="R96" s="19"/>
    </row>
    <row r="97" spans="9:18" x14ac:dyDescent="0.3">
      <c r="I97" s="19"/>
      <c r="J97" s="19"/>
      <c r="K97" s="19"/>
      <c r="P97" s="19"/>
      <c r="Q97" s="19"/>
      <c r="R97" s="19"/>
    </row>
    <row r="98" spans="9:18" x14ac:dyDescent="0.3">
      <c r="I98" s="19"/>
      <c r="J98" s="19"/>
      <c r="K98" s="19"/>
      <c r="P98" s="19"/>
      <c r="Q98" s="19"/>
      <c r="R98" s="19"/>
    </row>
    <row r="99" spans="9:18" x14ac:dyDescent="0.3">
      <c r="I99" s="19"/>
      <c r="J99" s="19"/>
      <c r="K99" s="19"/>
      <c r="P99" s="19"/>
      <c r="Q99" s="19"/>
      <c r="R99" s="19"/>
    </row>
    <row r="100" spans="9:18" x14ac:dyDescent="0.3">
      <c r="I100" s="19"/>
      <c r="J100" s="19"/>
      <c r="K100" s="19"/>
      <c r="P100" s="19"/>
      <c r="Q100" s="19"/>
      <c r="R100" s="19"/>
    </row>
    <row r="101" spans="9:18" x14ac:dyDescent="0.3">
      <c r="I101" s="19"/>
      <c r="J101" s="19"/>
      <c r="K101" s="19"/>
      <c r="P101" s="19"/>
      <c r="Q101" s="19"/>
      <c r="R101" s="19"/>
    </row>
    <row r="102" spans="9:18" x14ac:dyDescent="0.3">
      <c r="I102" s="19"/>
      <c r="J102" s="19"/>
      <c r="K102" s="19"/>
      <c r="P102" s="19"/>
      <c r="Q102" s="19"/>
      <c r="R102" s="19"/>
    </row>
    <row r="103" spans="9:18" x14ac:dyDescent="0.3">
      <c r="I103" s="19"/>
      <c r="J103" s="19"/>
      <c r="K103" s="19"/>
      <c r="P103" s="19"/>
      <c r="Q103" s="19"/>
      <c r="R103" s="19"/>
    </row>
    <row r="104" spans="9:18" x14ac:dyDescent="0.3">
      <c r="I104" s="19"/>
      <c r="J104" s="19"/>
      <c r="K104" s="19"/>
      <c r="P104" s="19"/>
      <c r="Q104" s="19"/>
      <c r="R104" s="19"/>
    </row>
    <row r="105" spans="9:18" x14ac:dyDescent="0.3">
      <c r="I105" s="19"/>
      <c r="J105" s="19"/>
      <c r="K105" s="19"/>
      <c r="P105" s="19"/>
      <c r="Q105" s="19"/>
      <c r="R105" s="19"/>
    </row>
    <row r="106" spans="9:18" x14ac:dyDescent="0.3">
      <c r="I106" s="19"/>
      <c r="J106" s="19"/>
      <c r="K106" s="19"/>
      <c r="P106" s="19"/>
      <c r="Q106" s="19"/>
      <c r="R106" s="19"/>
    </row>
    <row r="107" spans="9:18" x14ac:dyDescent="0.3">
      <c r="I107" s="19"/>
      <c r="J107" s="19"/>
      <c r="K107" s="19"/>
      <c r="P107" s="19"/>
      <c r="Q107" s="19"/>
      <c r="R107" s="19"/>
    </row>
    <row r="108" spans="9:18" x14ac:dyDescent="0.3">
      <c r="I108" s="19"/>
      <c r="J108" s="19"/>
      <c r="K108" s="19"/>
      <c r="P108" s="19"/>
      <c r="Q108" s="19"/>
      <c r="R108" s="19"/>
    </row>
    <row r="109" spans="9:18" x14ac:dyDescent="0.3">
      <c r="I109" s="19"/>
      <c r="J109" s="19"/>
      <c r="K109" s="19"/>
      <c r="P109" s="19"/>
      <c r="Q109" s="19"/>
      <c r="R109" s="19"/>
    </row>
    <row r="110" spans="9:18" x14ac:dyDescent="0.3">
      <c r="I110" s="19"/>
      <c r="J110" s="19"/>
      <c r="K110" s="19"/>
      <c r="P110" s="19"/>
      <c r="Q110" s="19"/>
      <c r="R110" s="19"/>
    </row>
    <row r="111" spans="9:18" x14ac:dyDescent="0.3">
      <c r="I111" s="19"/>
      <c r="J111" s="19"/>
      <c r="K111" s="19"/>
      <c r="P111" s="19"/>
      <c r="Q111" s="19"/>
      <c r="R111" s="19"/>
    </row>
    <row r="112" spans="9:18" x14ac:dyDescent="0.3">
      <c r="I112" s="19"/>
      <c r="J112" s="19"/>
      <c r="K112" s="19"/>
      <c r="P112" s="19"/>
      <c r="Q112" s="19"/>
      <c r="R112" s="19"/>
    </row>
    <row r="113" spans="9:18" x14ac:dyDescent="0.3">
      <c r="I113" s="19"/>
      <c r="J113" s="19"/>
      <c r="K113" s="19"/>
      <c r="P113" s="19"/>
      <c r="Q113" s="19"/>
      <c r="R113" s="19"/>
    </row>
    <row r="114" spans="9:18" x14ac:dyDescent="0.3">
      <c r="I114" s="19"/>
      <c r="J114" s="19"/>
      <c r="K114" s="19"/>
    </row>
    <row r="115" spans="9:18" x14ac:dyDescent="0.3">
      <c r="I115" s="19"/>
      <c r="J115" s="19"/>
      <c r="K115" s="19"/>
    </row>
    <row r="116" spans="9:18" x14ac:dyDescent="0.3">
      <c r="I116" s="19"/>
      <c r="J116" s="19"/>
      <c r="K116" s="19"/>
    </row>
    <row r="117" spans="9:18" x14ac:dyDescent="0.3">
      <c r="I117" s="19"/>
      <c r="J117" s="19"/>
      <c r="K117" s="19"/>
    </row>
    <row r="118" spans="9:18" x14ac:dyDescent="0.3">
      <c r="I118" s="19"/>
      <c r="J118" s="19"/>
      <c r="K118" s="19"/>
    </row>
    <row r="119" spans="9:18" x14ac:dyDescent="0.3">
      <c r="I119" s="19"/>
      <c r="J119" s="19"/>
      <c r="K119" s="19"/>
    </row>
    <row r="120" spans="9:18" x14ac:dyDescent="0.3">
      <c r="I120" s="19"/>
      <c r="J120" s="19"/>
      <c r="K120" s="19"/>
    </row>
    <row r="121" spans="9:18" x14ac:dyDescent="0.3">
      <c r="I121" s="19"/>
      <c r="J121" s="19"/>
      <c r="K121" s="19"/>
    </row>
    <row r="122" spans="9:18" x14ac:dyDescent="0.3">
      <c r="I122" s="19"/>
      <c r="J122" s="19"/>
      <c r="K122" s="19"/>
    </row>
    <row r="123" spans="9:18" x14ac:dyDescent="0.3">
      <c r="I123" s="19"/>
      <c r="J123" s="19"/>
      <c r="K123" s="19"/>
    </row>
    <row r="124" spans="9:18" x14ac:dyDescent="0.3">
      <c r="I124" s="19"/>
      <c r="J124" s="19"/>
      <c r="K124" s="19"/>
    </row>
    <row r="125" spans="9:18" x14ac:dyDescent="0.3">
      <c r="I125" s="19"/>
      <c r="J125" s="19"/>
      <c r="K125" s="19"/>
    </row>
    <row r="126" spans="9:18" x14ac:dyDescent="0.3">
      <c r="I126" s="19"/>
      <c r="J126" s="19"/>
      <c r="K126" s="19"/>
    </row>
    <row r="127" spans="9:18" x14ac:dyDescent="0.3">
      <c r="I127" s="19"/>
      <c r="J127" s="19"/>
      <c r="K127" s="19"/>
    </row>
    <row r="128" spans="9:18" x14ac:dyDescent="0.3">
      <c r="I128" s="19"/>
      <c r="J128" s="19"/>
      <c r="K128" s="19"/>
    </row>
    <row r="129" spans="9:11" x14ac:dyDescent="0.3">
      <c r="I129" s="19"/>
      <c r="J129" s="19"/>
      <c r="K129" s="19"/>
    </row>
    <row r="130" spans="9:11" x14ac:dyDescent="0.3">
      <c r="I130" s="19"/>
      <c r="J130" s="19"/>
      <c r="K130" s="19"/>
    </row>
  </sheetData>
  <mergeCells count="1">
    <mergeCell ref="C3: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A1:G92"/>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22.42578125" style="1" customWidth="1"/>
    <col min="4" max="4" width="28" style="1" bestFit="1" customWidth="1"/>
    <col min="5" max="5" width="9.42578125" style="20" customWidth="1"/>
    <col min="6" max="16384" width="9.42578125" style="1"/>
  </cols>
  <sheetData>
    <row r="1" spans="2:7" x14ac:dyDescent="0.3">
      <c r="B1" s="2" t="s">
        <v>135</v>
      </c>
      <c r="C1" s="3"/>
      <c r="D1" s="3"/>
      <c r="E1" s="35"/>
    </row>
    <row r="2" spans="2:7" x14ac:dyDescent="0.3">
      <c r="B2" s="28" t="s">
        <v>65</v>
      </c>
      <c r="C2" s="3"/>
      <c r="D2" s="3"/>
      <c r="E2" s="35"/>
    </row>
    <row r="4" spans="2:7" x14ac:dyDescent="0.3">
      <c r="C4" s="71" t="s">
        <v>42</v>
      </c>
      <c r="D4" s="71" t="s">
        <v>74</v>
      </c>
    </row>
    <row r="5" spans="2:7" x14ac:dyDescent="0.3">
      <c r="B5" s="27">
        <v>38504</v>
      </c>
      <c r="C5" s="29">
        <v>13.978441455696199</v>
      </c>
      <c r="D5" s="20"/>
      <c r="F5" s="20"/>
      <c r="G5" s="20"/>
    </row>
    <row r="6" spans="2:7" x14ac:dyDescent="0.3">
      <c r="B6" s="27">
        <v>38596</v>
      </c>
      <c r="C6" s="29">
        <v>13.622829375193501</v>
      </c>
      <c r="D6" s="20"/>
      <c r="F6" s="20"/>
      <c r="G6" s="20"/>
    </row>
    <row r="7" spans="2:7" x14ac:dyDescent="0.3">
      <c r="B7" s="27">
        <v>38687</v>
      </c>
      <c r="C7" s="29">
        <v>14.3881563728891</v>
      </c>
      <c r="D7" s="20"/>
      <c r="F7" s="20"/>
      <c r="G7" s="20"/>
    </row>
    <row r="8" spans="2:7" x14ac:dyDescent="0.3">
      <c r="B8" s="27">
        <v>38777</v>
      </c>
      <c r="C8" s="29">
        <v>14.0545507519218</v>
      </c>
      <c r="D8" s="20">
        <v>440.05545529309597</v>
      </c>
      <c r="F8" s="20"/>
      <c r="G8" s="20"/>
    </row>
    <row r="9" spans="2:7" x14ac:dyDescent="0.3">
      <c r="B9" s="27">
        <v>38869</v>
      </c>
      <c r="C9" s="29">
        <v>13.0406489957051</v>
      </c>
      <c r="D9" s="20"/>
      <c r="F9" s="20"/>
      <c r="G9" s="20"/>
    </row>
    <row r="10" spans="2:7" x14ac:dyDescent="0.3">
      <c r="B10" s="27">
        <v>38961</v>
      </c>
      <c r="C10" s="29">
        <v>11.752620545073301</v>
      </c>
      <c r="D10" s="20"/>
      <c r="F10" s="20"/>
      <c r="G10" s="20"/>
    </row>
    <row r="11" spans="2:7" x14ac:dyDescent="0.3">
      <c r="B11" s="27">
        <v>39052</v>
      </c>
      <c r="C11" s="29">
        <v>10.1921132457027</v>
      </c>
      <c r="D11" s="20"/>
      <c r="F11" s="20"/>
      <c r="G11" s="20"/>
    </row>
    <row r="12" spans="2:7" x14ac:dyDescent="0.3">
      <c r="B12" s="27">
        <v>39142</v>
      </c>
      <c r="C12" s="29">
        <v>10.123796423658799</v>
      </c>
      <c r="D12" s="20">
        <v>455.32630777044102</v>
      </c>
      <c r="F12" s="20"/>
      <c r="G12" s="20"/>
    </row>
    <row r="13" spans="2:7" x14ac:dyDescent="0.3">
      <c r="B13" s="27">
        <v>39234</v>
      </c>
      <c r="C13" s="29">
        <v>11.052692174847399</v>
      </c>
      <c r="D13" s="20"/>
      <c r="F13" s="20"/>
      <c r="G13" s="20"/>
    </row>
    <row r="14" spans="2:7" x14ac:dyDescent="0.3">
      <c r="B14" s="27">
        <v>39326</v>
      </c>
      <c r="C14" s="29">
        <v>11.4921397216073</v>
      </c>
      <c r="D14" s="20"/>
      <c r="F14" s="20"/>
      <c r="G14" s="20"/>
    </row>
    <row r="15" spans="2:7" x14ac:dyDescent="0.3">
      <c r="B15" s="27">
        <v>39417</v>
      </c>
      <c r="C15" s="29">
        <v>11.139658652963799</v>
      </c>
      <c r="D15" s="20"/>
      <c r="F15" s="20"/>
      <c r="G15" s="20"/>
    </row>
    <row r="16" spans="2:7" x14ac:dyDescent="0.3">
      <c r="B16" s="27">
        <v>39508</v>
      </c>
      <c r="C16" s="29">
        <v>8.8130330823310992</v>
      </c>
      <c r="D16" s="20">
        <v>460.10293022220901</v>
      </c>
      <c r="F16" s="20"/>
      <c r="G16" s="20"/>
    </row>
    <row r="17" spans="2:7" x14ac:dyDescent="0.3">
      <c r="B17" s="27">
        <v>39600</v>
      </c>
      <c r="C17" s="29">
        <v>4.2091440024881503</v>
      </c>
      <c r="D17" s="20"/>
      <c r="F17" s="20"/>
      <c r="G17" s="20"/>
    </row>
    <row r="18" spans="2:7" x14ac:dyDescent="0.3">
      <c r="B18" s="27">
        <v>39692</v>
      </c>
      <c r="C18" s="29">
        <v>-0.255754475703318</v>
      </c>
      <c r="D18" s="20"/>
      <c r="F18" s="20"/>
      <c r="G18" s="20"/>
    </row>
    <row r="19" spans="2:7" x14ac:dyDescent="0.3">
      <c r="B19" s="27">
        <v>39783</v>
      </c>
      <c r="C19" s="29">
        <v>-4.3642668428005296</v>
      </c>
      <c r="D19" s="20"/>
      <c r="F19" s="20"/>
      <c r="G19" s="20"/>
    </row>
    <row r="20" spans="2:7" x14ac:dyDescent="0.3">
      <c r="B20" s="27">
        <v>39873</v>
      </c>
      <c r="C20" s="29">
        <v>-7.2940752037519898</v>
      </c>
      <c r="D20" s="20">
        <v>426.73796281279499</v>
      </c>
      <c r="F20" s="20"/>
      <c r="G20" s="20"/>
    </row>
    <row r="21" spans="2:7" x14ac:dyDescent="0.3">
      <c r="B21" s="27">
        <v>39965</v>
      </c>
      <c r="C21" s="29">
        <v>-7.0303432266622199</v>
      </c>
      <c r="D21" s="20"/>
      <c r="F21" s="20"/>
      <c r="G21" s="20"/>
    </row>
    <row r="22" spans="2:7" x14ac:dyDescent="0.3">
      <c r="B22" s="27">
        <v>40057</v>
      </c>
      <c r="C22" s="29">
        <v>-5.1619433198380298</v>
      </c>
      <c r="D22" s="20"/>
      <c r="F22" s="20"/>
      <c r="G22" s="20"/>
    </row>
    <row r="23" spans="2:7" x14ac:dyDescent="0.3">
      <c r="B23" s="27">
        <v>40148</v>
      </c>
      <c r="C23" s="29">
        <v>-1.66963067838458</v>
      </c>
      <c r="D23" s="20"/>
      <c r="F23" s="20"/>
      <c r="G23" s="20"/>
    </row>
    <row r="24" spans="2:7" x14ac:dyDescent="0.3">
      <c r="B24" s="27">
        <v>40238</v>
      </c>
      <c r="C24" s="29">
        <v>2.26770205013002</v>
      </c>
      <c r="D24" s="20">
        <v>410.19562304600203</v>
      </c>
      <c r="F24" s="20"/>
      <c r="G24" s="20"/>
    </row>
    <row r="25" spans="2:7" x14ac:dyDescent="0.3">
      <c r="B25" s="27">
        <v>40330</v>
      </c>
      <c r="C25" s="29">
        <v>3.9700374531835099</v>
      </c>
      <c r="D25" s="20"/>
      <c r="F25" s="20"/>
      <c r="G25" s="20"/>
    </row>
    <row r="26" spans="2:7" x14ac:dyDescent="0.3">
      <c r="B26" s="27">
        <v>40422</v>
      </c>
      <c r="C26" s="29">
        <v>3.8242618285307701</v>
      </c>
      <c r="D26" s="20"/>
      <c r="F26" s="20"/>
      <c r="G26" s="20"/>
    </row>
    <row r="27" spans="2:7" x14ac:dyDescent="0.3">
      <c r="B27" s="27">
        <v>40513</v>
      </c>
      <c r="C27" s="29">
        <v>2.0772607550482798</v>
      </c>
      <c r="D27" s="20"/>
      <c r="F27" s="20"/>
      <c r="G27" s="20"/>
    </row>
    <row r="28" spans="2:7" x14ac:dyDescent="0.3">
      <c r="B28" s="27">
        <v>40603</v>
      </c>
      <c r="C28" s="29">
        <v>0.16431721871485999</v>
      </c>
      <c r="D28" s="20">
        <v>392.33369790076898</v>
      </c>
      <c r="F28" s="20"/>
      <c r="G28" s="20"/>
    </row>
    <row r="29" spans="2:7" x14ac:dyDescent="0.3">
      <c r="B29" s="27">
        <v>40695</v>
      </c>
      <c r="C29" s="29">
        <v>-0.70159187594345196</v>
      </c>
      <c r="D29" s="20"/>
      <c r="F29" s="20"/>
      <c r="G29" s="20"/>
    </row>
    <row r="30" spans="2:7" x14ac:dyDescent="0.3">
      <c r="B30" s="27">
        <v>40787</v>
      </c>
      <c r="C30" s="29">
        <v>-0.33921535035120698</v>
      </c>
      <c r="D30" s="20"/>
      <c r="F30" s="20"/>
      <c r="G30" s="20"/>
    </row>
    <row r="31" spans="2:7" x14ac:dyDescent="0.3">
      <c r="B31" s="27">
        <v>40878</v>
      </c>
      <c r="C31" s="29">
        <v>0.641632119450252</v>
      </c>
      <c r="D31" s="20"/>
      <c r="F31" s="20"/>
      <c r="G31" s="20"/>
    </row>
    <row r="32" spans="2:7" x14ac:dyDescent="0.3">
      <c r="B32" s="27">
        <v>40969</v>
      </c>
      <c r="C32" s="29">
        <v>1.82869970644103</v>
      </c>
      <c r="D32" s="20">
        <v>373.20322676021402</v>
      </c>
      <c r="F32" s="20"/>
      <c r="G32" s="20"/>
    </row>
    <row r="33" spans="2:7" x14ac:dyDescent="0.3">
      <c r="B33" s="27">
        <v>41061</v>
      </c>
      <c r="C33" s="29">
        <v>2.8711109575552101</v>
      </c>
      <c r="D33" s="20"/>
      <c r="F33" s="20"/>
      <c r="G33" s="20"/>
    </row>
    <row r="34" spans="2:7" x14ac:dyDescent="0.3">
      <c r="B34" s="27">
        <v>41153</v>
      </c>
      <c r="C34" s="29">
        <v>3.5188750601663901</v>
      </c>
      <c r="D34" s="20"/>
      <c r="F34" s="20"/>
      <c r="G34" s="20"/>
    </row>
    <row r="35" spans="2:7" x14ac:dyDescent="0.3">
      <c r="B35" s="27">
        <v>41244</v>
      </c>
      <c r="C35" s="29">
        <v>4.5499606877926704</v>
      </c>
      <c r="D35" s="20"/>
      <c r="F35" s="20"/>
      <c r="G35" s="20"/>
    </row>
    <row r="36" spans="2:7" x14ac:dyDescent="0.3">
      <c r="B36" s="27">
        <v>41334</v>
      </c>
      <c r="C36" s="29">
        <v>5.6860384269700797</v>
      </c>
      <c r="D36" s="20">
        <v>388.55176715833301</v>
      </c>
      <c r="F36" s="20"/>
      <c r="G36" s="20"/>
    </row>
    <row r="37" spans="2:7" x14ac:dyDescent="0.3">
      <c r="B37" s="27">
        <v>41426</v>
      </c>
      <c r="C37" s="29">
        <v>6.9169927286772497</v>
      </c>
      <c r="D37" s="20"/>
      <c r="F37" s="20"/>
      <c r="G37" s="20"/>
    </row>
    <row r="38" spans="2:7" x14ac:dyDescent="0.3">
      <c r="B38" s="27">
        <v>41518</v>
      </c>
      <c r="C38" s="29">
        <v>8.3246151546854108</v>
      </c>
      <c r="D38" s="20"/>
      <c r="F38" s="20"/>
      <c r="G38" s="20"/>
    </row>
    <row r="39" spans="2:7" x14ac:dyDescent="0.3">
      <c r="B39" s="27">
        <v>41609</v>
      </c>
      <c r="C39" s="29">
        <v>8.9736463510332296</v>
      </c>
      <c r="D39" s="20"/>
      <c r="F39" s="20"/>
      <c r="G39" s="20"/>
    </row>
    <row r="40" spans="2:7" x14ac:dyDescent="0.3">
      <c r="B40" s="27">
        <v>41699</v>
      </c>
      <c r="C40" s="29">
        <v>8.9663361252848297</v>
      </c>
      <c r="D40" s="20">
        <v>407.050491212667</v>
      </c>
      <c r="F40" s="20"/>
      <c r="G40" s="20"/>
    </row>
    <row r="41" spans="2:7" x14ac:dyDescent="0.3">
      <c r="B41" s="27">
        <v>41791</v>
      </c>
      <c r="C41" s="29">
        <v>8.2977319846704702</v>
      </c>
      <c r="D41" s="20"/>
      <c r="F41" s="20"/>
      <c r="G41" s="20"/>
    </row>
    <row r="42" spans="2:7" x14ac:dyDescent="0.3">
      <c r="B42" s="27">
        <v>41883</v>
      </c>
      <c r="C42" s="29">
        <v>6.9505764042187801</v>
      </c>
      <c r="D42" s="20"/>
      <c r="F42" s="20"/>
      <c r="G42" s="20"/>
    </row>
    <row r="43" spans="2:7" x14ac:dyDescent="0.3">
      <c r="B43" s="27">
        <v>41974</v>
      </c>
      <c r="C43" s="29">
        <v>6.4629371258832604</v>
      </c>
      <c r="D43" s="20"/>
      <c r="F43" s="20"/>
      <c r="G43" s="20"/>
    </row>
    <row r="44" spans="2:7" x14ac:dyDescent="0.3">
      <c r="B44" s="27">
        <v>42064</v>
      </c>
      <c r="C44" s="29">
        <v>6.8163746134589802</v>
      </c>
      <c r="D44" s="20">
        <v>424.389658179023</v>
      </c>
      <c r="F44" s="20"/>
      <c r="G44" s="20"/>
    </row>
    <row r="45" spans="2:7" x14ac:dyDescent="0.3">
      <c r="B45" s="27">
        <v>42156</v>
      </c>
      <c r="C45" s="29">
        <v>8.2058273266522406</v>
      </c>
      <c r="D45" s="20"/>
      <c r="F45" s="20"/>
      <c r="G45" s="20"/>
    </row>
    <row r="46" spans="2:7" x14ac:dyDescent="0.3">
      <c r="B46" s="27">
        <v>42248</v>
      </c>
      <c r="C46" s="29">
        <v>10.764555800819799</v>
      </c>
      <c r="D46" s="20"/>
      <c r="F46" s="20"/>
      <c r="G46" s="20"/>
    </row>
    <row r="47" spans="2:7" x14ac:dyDescent="0.3">
      <c r="B47" s="27">
        <v>42339</v>
      </c>
      <c r="C47" s="29">
        <v>12.060875079264401</v>
      </c>
      <c r="D47" s="20"/>
      <c r="F47" s="20"/>
      <c r="G47" s="20"/>
    </row>
    <row r="48" spans="2:7" x14ac:dyDescent="0.3">
      <c r="B48" s="27">
        <v>42430</v>
      </c>
      <c r="C48" s="29">
        <v>12.994389225106501</v>
      </c>
      <c r="D48" s="20">
        <v>458.23914357611699</v>
      </c>
      <c r="F48" s="20"/>
      <c r="G48" s="20"/>
    </row>
    <row r="49" spans="1:7" x14ac:dyDescent="0.3">
      <c r="B49" s="27">
        <v>42522</v>
      </c>
      <c r="C49" s="29">
        <v>13.7825195351767</v>
      </c>
      <c r="D49" s="20"/>
      <c r="F49" s="20"/>
      <c r="G49" s="20"/>
    </row>
    <row r="50" spans="1:7" x14ac:dyDescent="0.3">
      <c r="B50" s="27">
        <v>42614</v>
      </c>
      <c r="C50" s="29">
        <v>13.583777628241601</v>
      </c>
      <c r="D50" s="20"/>
      <c r="F50" s="20"/>
      <c r="G50" s="20"/>
    </row>
    <row r="51" spans="1:7" x14ac:dyDescent="0.3">
      <c r="B51" s="27">
        <v>42705</v>
      </c>
      <c r="C51" s="29">
        <v>14.087571047734</v>
      </c>
      <c r="D51" s="20"/>
      <c r="F51" s="20"/>
      <c r="G51" s="20"/>
    </row>
    <row r="52" spans="1:7" x14ac:dyDescent="0.3">
      <c r="B52" s="27">
        <v>42795</v>
      </c>
      <c r="C52" s="29">
        <v>13.807112792045301</v>
      </c>
      <c r="D52" s="50">
        <v>491.49132955533298</v>
      </c>
      <c r="F52" s="20"/>
      <c r="G52" s="20"/>
    </row>
    <row r="53" spans="1:7" x14ac:dyDescent="0.3">
      <c r="B53" s="48">
        <v>42887</v>
      </c>
      <c r="C53" s="54">
        <v>11.6029779013334</v>
      </c>
      <c r="D53" s="50"/>
      <c r="F53" s="20"/>
      <c r="G53" s="20"/>
    </row>
    <row r="54" spans="1:7" x14ac:dyDescent="0.3">
      <c r="B54" s="48">
        <v>42979</v>
      </c>
      <c r="C54" s="54">
        <v>8.9492212867282603</v>
      </c>
      <c r="D54" s="50"/>
      <c r="F54" s="20"/>
      <c r="G54" s="20"/>
    </row>
    <row r="55" spans="1:7" x14ac:dyDescent="0.3">
      <c r="B55" s="48">
        <v>43070</v>
      </c>
      <c r="C55" s="54">
        <v>6.43689309687303</v>
      </c>
      <c r="D55" s="20"/>
      <c r="F55" s="20"/>
      <c r="G55" s="20"/>
    </row>
    <row r="56" spans="1:7" x14ac:dyDescent="0.3">
      <c r="B56" s="27">
        <v>43160</v>
      </c>
      <c r="C56" s="29">
        <v>4.4842520529148002</v>
      </c>
      <c r="D56" s="20">
        <v>500.41378528511501</v>
      </c>
      <c r="F56" s="20"/>
      <c r="G56" s="20"/>
    </row>
    <row r="57" spans="1:7" x14ac:dyDescent="0.3">
      <c r="B57" s="27">
        <v>43252</v>
      </c>
      <c r="C57" s="77">
        <v>3.7829051529416602</v>
      </c>
      <c r="D57" s="75"/>
      <c r="F57" s="20"/>
      <c r="G57" s="20"/>
    </row>
    <row r="58" spans="1:7" x14ac:dyDescent="0.3">
      <c r="B58" s="76">
        <v>43344</v>
      </c>
      <c r="C58" s="77">
        <v>3.5836784205462702</v>
      </c>
      <c r="D58" s="78"/>
      <c r="E58" s="78"/>
      <c r="F58" s="20"/>
      <c r="G58" s="20"/>
    </row>
    <row r="59" spans="1:7" x14ac:dyDescent="0.3">
      <c r="A59" s="62"/>
      <c r="B59" s="63">
        <v>43435</v>
      </c>
      <c r="C59" s="67">
        <v>3.23920179771557</v>
      </c>
      <c r="D59" s="20"/>
      <c r="E59" s="66"/>
      <c r="F59" s="20"/>
      <c r="G59" s="20"/>
    </row>
    <row r="60" spans="1:7" x14ac:dyDescent="0.3">
      <c r="B60" s="48">
        <v>43525</v>
      </c>
      <c r="C60" s="29">
        <v>2.8225831219553301</v>
      </c>
      <c r="D60" s="20">
        <v>494.00566262375003</v>
      </c>
      <c r="E60" s="20" t="s">
        <v>61</v>
      </c>
      <c r="F60" s="20"/>
      <c r="G60" s="20"/>
    </row>
    <row r="61" spans="1:7" x14ac:dyDescent="0.3">
      <c r="B61" s="48">
        <v>43617</v>
      </c>
      <c r="C61" s="29">
        <v>2.65819814683661</v>
      </c>
      <c r="D61" s="20"/>
      <c r="F61" s="20"/>
      <c r="G61" s="20"/>
    </row>
    <row r="62" spans="1:7" x14ac:dyDescent="0.3">
      <c r="B62" s="27">
        <v>43709</v>
      </c>
      <c r="C62" s="29">
        <v>2.7945148772152</v>
      </c>
      <c r="D62" s="20"/>
      <c r="F62" s="20"/>
      <c r="G62" s="20"/>
    </row>
    <row r="63" spans="1:7" x14ac:dyDescent="0.3">
      <c r="B63" s="27">
        <v>43800</v>
      </c>
      <c r="C63" s="29">
        <v>2.9544527689295101</v>
      </c>
      <c r="D63" s="20"/>
      <c r="F63" s="20"/>
      <c r="G63" s="20"/>
    </row>
    <row r="64" spans="1:7" x14ac:dyDescent="0.3">
      <c r="B64" s="27">
        <v>43891</v>
      </c>
      <c r="C64" s="29">
        <v>3.29501033746193</v>
      </c>
      <c r="D64" s="20">
        <v>490.214646106332</v>
      </c>
      <c r="F64" s="20"/>
      <c r="G64" s="20"/>
    </row>
    <row r="65" spans="2:7" x14ac:dyDescent="0.3">
      <c r="B65" s="27">
        <v>43983</v>
      </c>
      <c r="C65" s="29">
        <v>3.5166107347763802</v>
      </c>
      <c r="D65" s="20"/>
      <c r="F65" s="20"/>
      <c r="G65" s="20"/>
    </row>
    <row r="66" spans="2:7" x14ac:dyDescent="0.3">
      <c r="B66" s="27">
        <v>44075</v>
      </c>
      <c r="C66" s="29">
        <v>3.6370936482728702</v>
      </c>
      <c r="D66" s="20"/>
      <c r="F66" s="20"/>
      <c r="G66" s="20"/>
    </row>
    <row r="67" spans="2:7" x14ac:dyDescent="0.3">
      <c r="B67" s="27">
        <v>44166</v>
      </c>
      <c r="C67" s="29">
        <v>3.8600706300523502</v>
      </c>
      <c r="D67" s="20"/>
      <c r="F67" s="20"/>
      <c r="G67" s="20"/>
    </row>
    <row r="68" spans="2:7" x14ac:dyDescent="0.3">
      <c r="B68" s="48">
        <v>44256</v>
      </c>
      <c r="C68" s="29">
        <v>4.0468119451042499</v>
      </c>
      <c r="D68" s="20">
        <v>490.81602670278602</v>
      </c>
      <c r="E68" s="30"/>
      <c r="F68" s="20"/>
      <c r="G68" s="20"/>
    </row>
    <row r="69" spans="2:7" x14ac:dyDescent="0.3">
      <c r="B69" s="48">
        <v>44348</v>
      </c>
      <c r="C69" s="29">
        <v>4.1548495907479399</v>
      </c>
      <c r="D69" s="20"/>
      <c r="E69" s="30"/>
      <c r="F69" s="20"/>
      <c r="G69" s="20"/>
    </row>
    <row r="70" spans="2:7" x14ac:dyDescent="0.3">
      <c r="B70" s="48">
        <v>44440</v>
      </c>
      <c r="C70" s="29">
        <v>4.2111124867473899</v>
      </c>
      <c r="D70" s="20"/>
      <c r="E70" s="30"/>
      <c r="F70" s="20"/>
      <c r="G70" s="20"/>
    </row>
    <row r="71" spans="2:7" x14ac:dyDescent="0.3">
      <c r="B71" s="27">
        <v>44531</v>
      </c>
      <c r="C71" s="29">
        <v>4.2331775669618601</v>
      </c>
      <c r="D71" s="20"/>
      <c r="E71" s="30"/>
      <c r="F71" s="20"/>
      <c r="G71" s="20"/>
    </row>
    <row r="72" spans="2:7" x14ac:dyDescent="0.3">
      <c r="B72" s="27">
        <v>44621</v>
      </c>
      <c r="C72" s="29">
        <v>4.2478238321723403</v>
      </c>
      <c r="D72" s="20">
        <v>494.06169936260301</v>
      </c>
      <c r="E72" s="30"/>
      <c r="F72" s="20"/>
      <c r="G72" s="20"/>
    </row>
    <row r="73" spans="2:7" x14ac:dyDescent="0.3">
      <c r="B73" s="27">
        <v>44713</v>
      </c>
      <c r="C73" s="29">
        <v>4.2723675387429596</v>
      </c>
      <c r="D73" s="20"/>
      <c r="E73" s="30"/>
      <c r="F73" s="20"/>
      <c r="G73" s="20"/>
    </row>
    <row r="74" spans="2:7" x14ac:dyDescent="0.3">
      <c r="B74" s="27">
        <v>44805</v>
      </c>
      <c r="C74" s="29">
        <v>4.3218789183109703</v>
      </c>
      <c r="D74" s="20"/>
      <c r="F74" s="20"/>
      <c r="G74" s="20"/>
    </row>
    <row r="75" spans="2:7" x14ac:dyDescent="0.3">
      <c r="B75" s="27">
        <v>44896</v>
      </c>
      <c r="C75" s="29">
        <v>4.4064098543680403</v>
      </c>
      <c r="D75" s="20"/>
      <c r="F75" s="20"/>
      <c r="G75" s="20"/>
    </row>
    <row r="76" spans="2:7" x14ac:dyDescent="0.3">
      <c r="B76" s="27">
        <v>44986</v>
      </c>
      <c r="C76" s="29">
        <v>4.5100116647320796</v>
      </c>
      <c r="D76" s="20">
        <v>499.02485747026498</v>
      </c>
      <c r="F76" s="20"/>
      <c r="G76" s="20"/>
    </row>
    <row r="77" spans="2:7" x14ac:dyDescent="0.3">
      <c r="B77" s="48">
        <v>45078</v>
      </c>
      <c r="C77" s="29">
        <v>4.6181997205813197</v>
      </c>
      <c r="D77" s="20"/>
      <c r="F77" s="20"/>
      <c r="G77" s="20"/>
    </row>
    <row r="78" spans="2:7" x14ac:dyDescent="0.3">
      <c r="B78" s="27"/>
      <c r="C78" s="20"/>
      <c r="D78" s="20"/>
      <c r="F78" s="20"/>
      <c r="G78" s="20"/>
    </row>
    <row r="79" spans="2:7" x14ac:dyDescent="0.3">
      <c r="B79" s="27"/>
      <c r="C79" s="20"/>
      <c r="D79" s="20"/>
      <c r="F79" s="20"/>
      <c r="G79" s="20"/>
    </row>
    <row r="80" spans="2:7" x14ac:dyDescent="0.3">
      <c r="B80" s="27"/>
      <c r="C80" s="20"/>
      <c r="D80" s="20"/>
      <c r="F80" s="20"/>
      <c r="G80" s="20"/>
    </row>
    <row r="81" spans="2:7" x14ac:dyDescent="0.3">
      <c r="B81" s="27"/>
      <c r="C81" s="20"/>
      <c r="D81" s="20"/>
      <c r="F81" s="20"/>
      <c r="G81" s="20"/>
    </row>
    <row r="82" spans="2:7" x14ac:dyDescent="0.3">
      <c r="B82" s="27"/>
      <c r="C82" s="20"/>
      <c r="D82" s="20"/>
      <c r="F82" s="20"/>
      <c r="G82" s="20"/>
    </row>
    <row r="83" spans="2:7" x14ac:dyDescent="0.3">
      <c r="B83" s="27"/>
      <c r="C83" s="20"/>
      <c r="F83" s="20"/>
      <c r="G83" s="20"/>
    </row>
    <row r="84" spans="2:7" x14ac:dyDescent="0.3">
      <c r="B84" s="27"/>
    </row>
    <row r="85" spans="2:7" x14ac:dyDescent="0.3">
      <c r="B85" s="27"/>
    </row>
    <row r="86" spans="2:7" x14ac:dyDescent="0.3">
      <c r="B86" s="27"/>
    </row>
    <row r="87" spans="2:7" x14ac:dyDescent="0.3">
      <c r="B87" s="27"/>
    </row>
    <row r="88" spans="2:7" x14ac:dyDescent="0.3">
      <c r="B88" s="27"/>
    </row>
    <row r="89" spans="2:7" x14ac:dyDescent="0.3">
      <c r="B89" s="27"/>
    </row>
    <row r="90" spans="2:7" x14ac:dyDescent="0.3">
      <c r="B90" s="27"/>
    </row>
    <row r="91" spans="2:7" x14ac:dyDescent="0.3">
      <c r="B91" s="27"/>
      <c r="D91" s="31"/>
    </row>
    <row r="92" spans="2:7" x14ac:dyDescent="0.3">
      <c r="C92" s="3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F77"/>
  <sheetViews>
    <sheetView workbookViewId="0">
      <selection activeCell="C4" sqref="C4:F4"/>
    </sheetView>
  </sheetViews>
  <sheetFormatPr defaultColWidth="9.42578125" defaultRowHeight="16.5" x14ac:dyDescent="0.3"/>
  <cols>
    <col min="1" max="1" width="2.5703125" style="1" customWidth="1"/>
    <col min="2" max="2" width="9.42578125" style="1"/>
    <col min="3" max="3" width="25.42578125" style="1" customWidth="1"/>
    <col min="4" max="4" width="11.5703125" style="20" bestFit="1" customWidth="1"/>
    <col min="5" max="16384" width="9.42578125" style="1"/>
  </cols>
  <sheetData>
    <row r="1" spans="2:5" x14ac:dyDescent="0.3">
      <c r="B1" s="2" t="s">
        <v>107</v>
      </c>
      <c r="C1" s="3"/>
      <c r="D1" s="41"/>
    </row>
    <row r="2" spans="2:5" x14ac:dyDescent="0.3">
      <c r="B2" s="28" t="s">
        <v>54</v>
      </c>
      <c r="C2" s="3"/>
      <c r="D2" s="41"/>
    </row>
    <row r="4" spans="2:5" ht="33" x14ac:dyDescent="0.3">
      <c r="C4" s="70" t="s">
        <v>85</v>
      </c>
    </row>
    <row r="5" spans="2:5" x14ac:dyDescent="0.3">
      <c r="B5" s="27">
        <v>38504</v>
      </c>
      <c r="C5" s="19">
        <v>-2.2895991247948699</v>
      </c>
      <c r="D5" s="1"/>
      <c r="E5" s="118"/>
    </row>
    <row r="6" spans="2:5" x14ac:dyDescent="0.3">
      <c r="B6" s="27">
        <v>38596</v>
      </c>
      <c r="C6" s="19">
        <v>-4.1734924721117004</v>
      </c>
      <c r="D6" s="1"/>
      <c r="E6" s="118"/>
    </row>
    <row r="7" spans="2:5" x14ac:dyDescent="0.3">
      <c r="B7" s="27">
        <v>38687</v>
      </c>
      <c r="C7" s="19">
        <v>-4.0094154570419702</v>
      </c>
      <c r="D7" s="1"/>
      <c r="E7" s="118"/>
    </row>
    <row r="8" spans="2:5" x14ac:dyDescent="0.3">
      <c r="B8" s="27">
        <v>38777</v>
      </c>
      <c r="C8" s="19">
        <v>-4.9388523047977397</v>
      </c>
      <c r="D8" s="1"/>
      <c r="E8" s="118"/>
    </row>
    <row r="9" spans="2:5" x14ac:dyDescent="0.3">
      <c r="B9" s="27">
        <v>38869</v>
      </c>
      <c r="C9" s="19">
        <v>-4.7584772872680698</v>
      </c>
      <c r="D9" s="1"/>
      <c r="E9" s="118"/>
    </row>
    <row r="10" spans="2:5" x14ac:dyDescent="0.3">
      <c r="B10" s="27">
        <v>38961</v>
      </c>
      <c r="C10" s="19">
        <v>-2.6782806903288798</v>
      </c>
      <c r="D10" s="1"/>
      <c r="E10" s="118"/>
    </row>
    <row r="11" spans="2:5" x14ac:dyDescent="0.3">
      <c r="B11" s="27">
        <v>39052</v>
      </c>
      <c r="C11" s="19">
        <v>-1.83096289030571</v>
      </c>
      <c r="D11" s="1"/>
      <c r="E11" s="118"/>
    </row>
    <row r="12" spans="2:5" x14ac:dyDescent="0.3">
      <c r="B12" s="27">
        <v>39142</v>
      </c>
      <c r="C12" s="19">
        <v>-1.08857001484413</v>
      </c>
      <c r="D12" s="1"/>
      <c r="E12" s="118"/>
    </row>
    <row r="13" spans="2:5" x14ac:dyDescent="0.3">
      <c r="B13" s="27">
        <v>39234</v>
      </c>
      <c r="C13" s="19">
        <v>2.4855151566042402</v>
      </c>
      <c r="D13" s="1"/>
      <c r="E13" s="118"/>
    </row>
    <row r="14" spans="2:5" x14ac:dyDescent="0.3">
      <c r="B14" s="27">
        <v>39326</v>
      </c>
      <c r="C14" s="19">
        <v>3.1953157674613002</v>
      </c>
      <c r="D14" s="1"/>
      <c r="E14" s="118"/>
    </row>
    <row r="15" spans="2:5" x14ac:dyDescent="0.3">
      <c r="B15" s="27">
        <v>39417</v>
      </c>
      <c r="C15" s="19">
        <v>3.1806827643630302</v>
      </c>
      <c r="D15" s="1"/>
      <c r="E15" s="118"/>
    </row>
    <row r="16" spans="2:5" x14ac:dyDescent="0.3">
      <c r="B16" s="27">
        <v>39508</v>
      </c>
      <c r="C16" s="19">
        <v>1.7925629481407399</v>
      </c>
      <c r="D16" s="1"/>
      <c r="E16" s="118"/>
    </row>
    <row r="17" spans="2:5" x14ac:dyDescent="0.3">
      <c r="B17" s="27">
        <v>39600</v>
      </c>
      <c r="C17" s="19">
        <v>-3.80172060630888</v>
      </c>
      <c r="D17" s="1"/>
      <c r="E17" s="118"/>
    </row>
    <row r="18" spans="2:5" x14ac:dyDescent="0.3">
      <c r="B18" s="27">
        <v>39692</v>
      </c>
      <c r="C18" s="19">
        <v>-9.9537975196563107</v>
      </c>
      <c r="D18" s="1"/>
      <c r="E18" s="118"/>
    </row>
    <row r="19" spans="2:5" x14ac:dyDescent="0.3">
      <c r="B19" s="27">
        <v>39783</v>
      </c>
      <c r="C19" s="19">
        <v>-17.664622336991599</v>
      </c>
      <c r="D19" s="1"/>
      <c r="E19" s="118"/>
    </row>
    <row r="20" spans="2:5" x14ac:dyDescent="0.3">
      <c r="B20" s="27">
        <v>39873</v>
      </c>
      <c r="C20" s="19">
        <v>-21.295765418953199</v>
      </c>
      <c r="D20" s="1"/>
      <c r="E20" s="118"/>
    </row>
    <row r="21" spans="2:5" x14ac:dyDescent="0.3">
      <c r="B21" s="27">
        <v>39965</v>
      </c>
      <c r="C21" s="19">
        <v>-22.016863980921499</v>
      </c>
      <c r="D21" s="1"/>
      <c r="E21" s="118"/>
    </row>
    <row r="22" spans="2:5" x14ac:dyDescent="0.3">
      <c r="B22" s="27">
        <v>40057</v>
      </c>
      <c r="C22" s="19">
        <v>-20.820955981636502</v>
      </c>
      <c r="D22" s="1"/>
      <c r="E22" s="118"/>
    </row>
    <row r="23" spans="2:5" x14ac:dyDescent="0.3">
      <c r="B23" s="27">
        <v>40148</v>
      </c>
      <c r="C23" s="19">
        <v>-13.4274233068705</v>
      </c>
      <c r="D23" s="1"/>
      <c r="E23" s="118"/>
    </row>
    <row r="24" spans="2:5" x14ac:dyDescent="0.3">
      <c r="B24" s="27">
        <v>40238</v>
      </c>
      <c r="C24" s="19">
        <v>-9.0123842231241493</v>
      </c>
      <c r="D24" s="1"/>
      <c r="E24" s="118"/>
    </row>
    <row r="25" spans="2:5" x14ac:dyDescent="0.3">
      <c r="B25" s="27">
        <v>40330</v>
      </c>
      <c r="C25" s="19">
        <v>-2.47924858016601</v>
      </c>
      <c r="D25" s="1"/>
      <c r="E25" s="118"/>
    </row>
    <row r="26" spans="2:5" x14ac:dyDescent="0.3">
      <c r="B26" s="27">
        <v>40422</v>
      </c>
      <c r="C26" s="19">
        <v>2.7739881764438299</v>
      </c>
      <c r="D26" s="1"/>
      <c r="E26" s="118"/>
    </row>
    <row r="27" spans="2:5" x14ac:dyDescent="0.3">
      <c r="B27" s="27">
        <v>40513</v>
      </c>
      <c r="C27" s="19">
        <v>0.89437337258009197</v>
      </c>
      <c r="D27" s="1"/>
      <c r="E27" s="118"/>
    </row>
    <row r="28" spans="2:5" x14ac:dyDescent="0.3">
      <c r="B28" s="27">
        <v>40603</v>
      </c>
      <c r="C28" s="19">
        <v>1.669907354455</v>
      </c>
      <c r="D28" s="1"/>
      <c r="E28" s="118"/>
    </row>
    <row r="29" spans="2:5" x14ac:dyDescent="0.3">
      <c r="B29" s="27">
        <v>40695</v>
      </c>
      <c r="C29" s="19">
        <v>-3.1470489416507901</v>
      </c>
      <c r="D29" s="1"/>
      <c r="E29" s="118"/>
    </row>
    <row r="30" spans="2:5" x14ac:dyDescent="0.3">
      <c r="B30" s="27">
        <v>40787</v>
      </c>
      <c r="C30" s="19">
        <v>-4.4137168141592902</v>
      </c>
      <c r="D30" s="1"/>
      <c r="E30" s="118"/>
    </row>
    <row r="31" spans="2:5" x14ac:dyDescent="0.3">
      <c r="B31" s="27">
        <v>40878</v>
      </c>
      <c r="C31" s="19">
        <v>-0.13464991023339701</v>
      </c>
      <c r="D31" s="1"/>
      <c r="E31" s="118"/>
    </row>
    <row r="32" spans="2:5" x14ac:dyDescent="0.3">
      <c r="B32" s="27">
        <v>40969</v>
      </c>
      <c r="C32" s="19">
        <v>3.0149623129710901</v>
      </c>
      <c r="D32" s="1"/>
      <c r="E32" s="118"/>
    </row>
    <row r="33" spans="2:5" x14ac:dyDescent="0.3">
      <c r="B33" s="27">
        <v>41061</v>
      </c>
      <c r="C33" s="19">
        <v>10.175763182238599</v>
      </c>
      <c r="D33" s="1"/>
      <c r="E33" s="118"/>
    </row>
    <row r="34" spans="2:5" x14ac:dyDescent="0.3">
      <c r="B34" s="27">
        <v>41153</v>
      </c>
      <c r="C34" s="19">
        <v>14.0608725841916</v>
      </c>
      <c r="D34" s="1"/>
      <c r="E34" s="118"/>
    </row>
    <row r="35" spans="2:5" x14ac:dyDescent="0.3">
      <c r="B35" s="27">
        <v>41244</v>
      </c>
      <c r="C35" s="19">
        <v>15.1797752808988</v>
      </c>
      <c r="D35" s="1"/>
      <c r="E35" s="118"/>
    </row>
    <row r="36" spans="2:5" x14ac:dyDescent="0.3">
      <c r="B36" s="27">
        <v>41334</v>
      </c>
      <c r="C36" s="19">
        <v>17.6477012121873</v>
      </c>
      <c r="D36" s="1"/>
      <c r="E36" s="118"/>
    </row>
    <row r="37" spans="2:5" x14ac:dyDescent="0.3">
      <c r="B37" s="27">
        <v>41426</v>
      </c>
      <c r="C37" s="19">
        <v>18.157010915197301</v>
      </c>
      <c r="D37" s="1"/>
      <c r="E37" s="118"/>
    </row>
    <row r="38" spans="2:5" x14ac:dyDescent="0.3">
      <c r="B38" s="27">
        <v>41518</v>
      </c>
      <c r="C38" s="19">
        <v>18.9224837662337</v>
      </c>
      <c r="D38" s="1"/>
      <c r="E38" s="118"/>
    </row>
    <row r="39" spans="2:5" x14ac:dyDescent="0.3">
      <c r="B39" s="27">
        <v>41609</v>
      </c>
      <c r="C39" s="19">
        <v>17.744610281923698</v>
      </c>
      <c r="D39" s="1"/>
      <c r="E39" s="118"/>
    </row>
    <row r="40" spans="2:5" x14ac:dyDescent="0.3">
      <c r="B40" s="27">
        <v>41699</v>
      </c>
      <c r="C40" s="19">
        <v>15.111853708344899</v>
      </c>
      <c r="D40" s="1"/>
      <c r="E40" s="118"/>
    </row>
    <row r="41" spans="2:5" x14ac:dyDescent="0.3">
      <c r="B41" s="27">
        <v>41791</v>
      </c>
      <c r="C41" s="19">
        <v>13.110676852016301</v>
      </c>
      <c r="D41" s="1"/>
      <c r="E41" s="118"/>
    </row>
    <row r="42" spans="2:5" x14ac:dyDescent="0.3">
      <c r="B42" s="27">
        <v>41883</v>
      </c>
      <c r="C42" s="19">
        <v>11.167989079430001</v>
      </c>
      <c r="D42" s="1"/>
      <c r="E42" s="118"/>
    </row>
    <row r="43" spans="2:5" x14ac:dyDescent="0.3">
      <c r="B43" s="27">
        <v>41974</v>
      </c>
      <c r="C43" s="19">
        <v>9.8011599005799397</v>
      </c>
      <c r="D43" s="1"/>
      <c r="E43" s="118"/>
    </row>
    <row r="44" spans="2:5" x14ac:dyDescent="0.3">
      <c r="B44" s="27">
        <v>42064</v>
      </c>
      <c r="C44" s="19">
        <v>8.2009515361664391</v>
      </c>
      <c r="D44" s="1"/>
      <c r="E44" s="118"/>
    </row>
    <row r="45" spans="2:5" x14ac:dyDescent="0.3">
      <c r="B45" s="27">
        <v>42156</v>
      </c>
      <c r="C45" s="19">
        <v>6.3138055599183396</v>
      </c>
      <c r="D45" s="1"/>
      <c r="E45" s="118"/>
    </row>
    <row r="46" spans="2:5" x14ac:dyDescent="0.3">
      <c r="B46" s="27">
        <v>42248</v>
      </c>
      <c r="C46" s="19">
        <v>5.4796623177283097</v>
      </c>
      <c r="D46" s="1"/>
      <c r="E46" s="118"/>
    </row>
    <row r="47" spans="2:5" x14ac:dyDescent="0.3">
      <c r="B47" s="27">
        <v>42339</v>
      </c>
      <c r="C47" s="19">
        <v>5.6289142081038301</v>
      </c>
      <c r="D47" s="1"/>
      <c r="E47" s="118"/>
    </row>
    <row r="48" spans="2:5" x14ac:dyDescent="0.3">
      <c r="B48" s="27">
        <v>42430</v>
      </c>
      <c r="C48" s="19">
        <v>7.0874944104933597</v>
      </c>
      <c r="D48" s="1"/>
      <c r="E48" s="118"/>
    </row>
    <row r="49" spans="2:6" x14ac:dyDescent="0.3">
      <c r="B49" s="27">
        <v>42522</v>
      </c>
      <c r="C49" s="19">
        <v>9.8980647067513594</v>
      </c>
      <c r="D49" s="1"/>
      <c r="E49" s="118"/>
    </row>
    <row r="50" spans="2:6" x14ac:dyDescent="0.3">
      <c r="B50" s="27">
        <v>42614</v>
      </c>
      <c r="C50" s="19">
        <v>10.826542491268899</v>
      </c>
      <c r="D50" s="1"/>
      <c r="E50" s="118"/>
    </row>
    <row r="51" spans="2:6" x14ac:dyDescent="0.3">
      <c r="B51" s="27">
        <v>42705</v>
      </c>
      <c r="C51" s="19">
        <v>10.8007714836774</v>
      </c>
      <c r="D51" s="1"/>
      <c r="E51" s="118"/>
    </row>
    <row r="52" spans="2:6" x14ac:dyDescent="0.3">
      <c r="B52" s="27">
        <v>42795</v>
      </c>
      <c r="C52" s="19">
        <v>8.4905003827684595</v>
      </c>
      <c r="D52" s="1"/>
      <c r="E52" s="118"/>
    </row>
    <row r="53" spans="2:6" x14ac:dyDescent="0.3">
      <c r="B53" s="48">
        <v>42887</v>
      </c>
      <c r="C53" s="19">
        <v>4.1672267777926999</v>
      </c>
      <c r="D53" s="1"/>
      <c r="E53" s="118"/>
    </row>
    <row r="54" spans="2:6" x14ac:dyDescent="0.3">
      <c r="B54" s="48">
        <v>42979</v>
      </c>
      <c r="C54" s="19">
        <v>2.1467962184873901</v>
      </c>
      <c r="D54" s="1"/>
      <c r="E54" s="118"/>
    </row>
    <row r="55" spans="2:6" x14ac:dyDescent="0.3">
      <c r="B55" s="48">
        <v>43070</v>
      </c>
      <c r="C55" s="19">
        <v>0.87679711172716701</v>
      </c>
      <c r="D55" s="1"/>
      <c r="E55" s="118"/>
    </row>
    <row r="56" spans="2:6" x14ac:dyDescent="0.3">
      <c r="B56" s="48">
        <v>43160</v>
      </c>
      <c r="C56" s="19">
        <v>1.0327795240233399</v>
      </c>
      <c r="D56" s="1"/>
      <c r="E56" s="118"/>
    </row>
    <row r="57" spans="2:6" x14ac:dyDescent="0.3">
      <c r="B57" s="48">
        <v>43252</v>
      </c>
      <c r="C57" s="19">
        <v>2.5616208543037802</v>
      </c>
      <c r="D57" s="1"/>
      <c r="E57" s="118"/>
    </row>
    <row r="58" spans="2:6" x14ac:dyDescent="0.3">
      <c r="B58" s="48">
        <v>43344</v>
      </c>
      <c r="C58" s="19">
        <v>2.5322964200784099</v>
      </c>
      <c r="D58" s="1"/>
      <c r="E58" s="118"/>
    </row>
    <row r="59" spans="2:6" x14ac:dyDescent="0.3">
      <c r="B59" s="27">
        <v>43435</v>
      </c>
      <c r="C59" s="19">
        <v>2.7417396306001098</v>
      </c>
      <c r="E59" s="118"/>
      <c r="F59" s="20"/>
    </row>
    <row r="60" spans="2:6" x14ac:dyDescent="0.3">
      <c r="B60" s="73">
        <v>43525</v>
      </c>
      <c r="C60" s="106">
        <v>3.1155999999999899</v>
      </c>
      <c r="D60" s="75" t="s">
        <v>61</v>
      </c>
      <c r="E60" s="118"/>
      <c r="F60" s="20"/>
    </row>
    <row r="61" spans="2:6" x14ac:dyDescent="0.3">
      <c r="B61" s="48">
        <v>43617</v>
      </c>
      <c r="C61" s="19">
        <v>3.3727587291600898</v>
      </c>
      <c r="E61" s="118"/>
      <c r="F61" s="20"/>
    </row>
    <row r="62" spans="2:6" x14ac:dyDescent="0.3">
      <c r="B62" s="48">
        <v>43709</v>
      </c>
      <c r="C62" s="19">
        <v>4.33537265718049</v>
      </c>
      <c r="E62" s="118"/>
      <c r="F62" s="20"/>
    </row>
    <row r="63" spans="2:6" x14ac:dyDescent="0.3">
      <c r="B63" s="48">
        <v>43800</v>
      </c>
      <c r="C63" s="19">
        <v>4.7021025130629504</v>
      </c>
      <c r="E63" s="118"/>
      <c r="F63" s="20"/>
    </row>
    <row r="64" spans="2:6" x14ac:dyDescent="0.3">
      <c r="B64" s="48">
        <v>43891</v>
      </c>
      <c r="C64" s="19">
        <v>5.0103237500682596</v>
      </c>
      <c r="E64" s="118"/>
      <c r="F64" s="20"/>
    </row>
    <row r="65" spans="2:5" x14ac:dyDescent="0.3">
      <c r="B65" s="48">
        <v>43983</v>
      </c>
      <c r="C65" s="19">
        <v>5.1922573656054896</v>
      </c>
      <c r="E65" s="118"/>
    </row>
    <row r="66" spans="2:5" x14ac:dyDescent="0.3">
      <c r="B66" s="48">
        <v>44075</v>
      </c>
      <c r="C66" s="19">
        <v>5.2847219960897496</v>
      </c>
      <c r="E66" s="118"/>
    </row>
    <row r="67" spans="2:5" x14ac:dyDescent="0.3">
      <c r="B67" s="27">
        <v>44166</v>
      </c>
      <c r="C67" s="19">
        <v>5.5169258866046604</v>
      </c>
      <c r="E67" s="118"/>
    </row>
    <row r="68" spans="2:5" x14ac:dyDescent="0.3">
      <c r="B68" s="27">
        <v>44256</v>
      </c>
      <c r="C68" s="19">
        <v>5.4734963413294704</v>
      </c>
      <c r="E68" s="118"/>
    </row>
    <row r="69" spans="2:5" x14ac:dyDescent="0.3">
      <c r="B69" s="48">
        <v>44348</v>
      </c>
      <c r="C69" s="19">
        <v>5.3587240865886798</v>
      </c>
      <c r="E69" s="118"/>
    </row>
    <row r="70" spans="2:5" x14ac:dyDescent="0.3">
      <c r="B70" s="48">
        <v>44440</v>
      </c>
      <c r="C70" s="19">
        <v>5.0995409559465301</v>
      </c>
      <c r="E70" s="118"/>
    </row>
    <row r="71" spans="2:5" x14ac:dyDescent="0.3">
      <c r="B71" s="48">
        <v>44531</v>
      </c>
      <c r="C71" s="19">
        <v>4.70091124614975</v>
      </c>
      <c r="E71" s="118"/>
    </row>
    <row r="72" spans="2:5" x14ac:dyDescent="0.3">
      <c r="B72" s="48">
        <v>44621</v>
      </c>
      <c r="C72" s="19">
        <v>4.1464614085963998</v>
      </c>
      <c r="E72" s="118"/>
    </row>
    <row r="73" spans="2:5" x14ac:dyDescent="0.3">
      <c r="B73" s="48">
        <v>44713</v>
      </c>
      <c r="C73" s="84">
        <v>3.4448443367163399</v>
      </c>
      <c r="E73" s="118"/>
    </row>
    <row r="74" spans="2:5" x14ac:dyDescent="0.3">
      <c r="B74" s="48">
        <v>44805</v>
      </c>
      <c r="C74" s="19">
        <v>2.7575890845318898</v>
      </c>
      <c r="E74" s="118"/>
    </row>
    <row r="75" spans="2:5" x14ac:dyDescent="0.3">
      <c r="B75" s="27">
        <v>44896</v>
      </c>
      <c r="C75" s="19">
        <v>2.27135498956194</v>
      </c>
      <c r="E75" s="118"/>
    </row>
    <row r="76" spans="2:5" x14ac:dyDescent="0.3">
      <c r="B76" s="27">
        <v>44986</v>
      </c>
      <c r="C76" s="19">
        <v>2.0257553304989102</v>
      </c>
      <c r="E76" s="118"/>
    </row>
    <row r="77" spans="2:5" x14ac:dyDescent="0.3">
      <c r="B77" s="27">
        <v>45078</v>
      </c>
      <c r="C77" s="19">
        <v>1.9904041781564299</v>
      </c>
      <c r="E77" s="11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F94"/>
  <sheetViews>
    <sheetView zoomScaleNormal="100" workbookViewId="0">
      <selection activeCell="C4" sqref="C4:F4"/>
    </sheetView>
  </sheetViews>
  <sheetFormatPr defaultColWidth="9.42578125" defaultRowHeight="16.5" x14ac:dyDescent="0.3"/>
  <cols>
    <col min="1" max="1" width="2.5703125" style="1" customWidth="1"/>
    <col min="2" max="2" width="10" style="1" customWidth="1"/>
    <col min="3" max="3" width="27.85546875" style="1" customWidth="1"/>
    <col min="4" max="4" width="9.42578125" style="20" customWidth="1"/>
    <col min="5" max="16384" width="9.42578125" style="1"/>
  </cols>
  <sheetData>
    <row r="1" spans="2:6" x14ac:dyDescent="0.3">
      <c r="B1" s="2" t="s">
        <v>108</v>
      </c>
      <c r="C1" s="3"/>
      <c r="D1" s="35"/>
    </row>
    <row r="2" spans="2:6" x14ac:dyDescent="0.3">
      <c r="B2" s="28" t="s">
        <v>54</v>
      </c>
      <c r="C2" s="3"/>
      <c r="D2" s="35"/>
    </row>
    <row r="4" spans="2:6" x14ac:dyDescent="0.3">
      <c r="C4" s="38" t="s">
        <v>52</v>
      </c>
    </row>
    <row r="5" spans="2:6" x14ac:dyDescent="0.3">
      <c r="B5" s="27">
        <v>38504</v>
      </c>
      <c r="C5" s="56">
        <v>9.1340710711807294</v>
      </c>
      <c r="E5" s="118"/>
      <c r="F5" s="20"/>
    </row>
    <row r="6" spans="2:6" x14ac:dyDescent="0.3">
      <c r="B6" s="27">
        <v>38596</v>
      </c>
      <c r="C6" s="56">
        <v>6.8528539012043996</v>
      </c>
      <c r="E6" s="118"/>
      <c r="F6" s="20"/>
    </row>
    <row r="7" spans="2:6" x14ac:dyDescent="0.3">
      <c r="B7" s="27">
        <v>38687</v>
      </c>
      <c r="C7" s="56">
        <v>6.9779321618308199</v>
      </c>
      <c r="E7" s="118"/>
      <c r="F7" s="20"/>
    </row>
    <row r="8" spans="2:6" x14ac:dyDescent="0.3">
      <c r="B8" s="27">
        <v>38777</v>
      </c>
      <c r="C8" s="56">
        <v>10.2537722908093</v>
      </c>
      <c r="E8" s="118"/>
      <c r="F8" s="20"/>
    </row>
    <row r="9" spans="2:6" x14ac:dyDescent="0.3">
      <c r="B9" s="27">
        <v>38869</v>
      </c>
      <c r="C9" s="56">
        <v>6.0872766213774199</v>
      </c>
      <c r="E9" s="118"/>
      <c r="F9" s="20"/>
    </row>
    <row r="10" spans="2:6" x14ac:dyDescent="0.3">
      <c r="B10" s="27">
        <v>38961</v>
      </c>
      <c r="C10" s="56">
        <v>2.6496340825927698</v>
      </c>
      <c r="E10" s="118"/>
      <c r="F10" s="20"/>
    </row>
    <row r="11" spans="2:6" x14ac:dyDescent="0.3">
      <c r="B11" s="27">
        <v>39052</v>
      </c>
      <c r="C11" s="56">
        <v>-0.76719829370005499</v>
      </c>
      <c r="E11" s="118"/>
      <c r="F11" s="20"/>
    </row>
    <row r="12" spans="2:6" x14ac:dyDescent="0.3">
      <c r="B12" s="27">
        <v>39142</v>
      </c>
      <c r="C12" s="56">
        <v>-1.81959564541213</v>
      </c>
      <c r="E12" s="118"/>
      <c r="F12" s="20"/>
    </row>
    <row r="13" spans="2:6" x14ac:dyDescent="0.3">
      <c r="B13" s="27">
        <v>39234</v>
      </c>
      <c r="C13" s="56">
        <v>1.95892874041827</v>
      </c>
      <c r="E13" s="118"/>
      <c r="F13" s="20"/>
    </row>
    <row r="14" spans="2:6" x14ac:dyDescent="0.3">
      <c r="B14" s="27">
        <v>39326</v>
      </c>
      <c r="C14" s="56">
        <v>5.1465673636971099</v>
      </c>
      <c r="E14" s="118"/>
      <c r="F14" s="20"/>
    </row>
    <row r="15" spans="2:6" x14ac:dyDescent="0.3">
      <c r="B15" s="27">
        <v>39417</v>
      </c>
      <c r="C15" s="56">
        <v>9.3385089182599703</v>
      </c>
      <c r="E15" s="118"/>
      <c r="F15" s="20"/>
    </row>
    <row r="16" spans="2:6" x14ac:dyDescent="0.3">
      <c r="B16" s="27">
        <v>39508</v>
      </c>
      <c r="C16" s="56">
        <v>9.9920798352605793</v>
      </c>
      <c r="E16" s="118"/>
      <c r="F16" s="20"/>
    </row>
    <row r="17" spans="2:6" x14ac:dyDescent="0.3">
      <c r="B17" s="27">
        <v>39600</v>
      </c>
      <c r="C17" s="56">
        <v>10.3644576449477</v>
      </c>
      <c r="E17" s="118"/>
      <c r="F17" s="20"/>
    </row>
    <row r="18" spans="2:6" x14ac:dyDescent="0.3">
      <c r="B18" s="27">
        <v>39692</v>
      </c>
      <c r="C18" s="56">
        <v>7.6613391451749502</v>
      </c>
      <c r="E18" s="118"/>
      <c r="F18" s="20"/>
    </row>
    <row r="19" spans="2:6" x14ac:dyDescent="0.3">
      <c r="B19" s="27">
        <v>39783</v>
      </c>
      <c r="C19" s="56">
        <v>2.5408561452923801</v>
      </c>
      <c r="E19" s="118"/>
      <c r="F19" s="20"/>
    </row>
    <row r="20" spans="2:6" x14ac:dyDescent="0.3">
      <c r="B20" s="27">
        <v>39873</v>
      </c>
      <c r="C20" s="56">
        <v>-2.4626285319277499</v>
      </c>
      <c r="E20" s="118"/>
      <c r="F20" s="20"/>
    </row>
    <row r="21" spans="2:6" x14ac:dyDescent="0.3">
      <c r="B21" s="27">
        <v>39965</v>
      </c>
      <c r="C21" s="56">
        <v>-8.8865216416236699</v>
      </c>
      <c r="E21" s="118"/>
      <c r="F21" s="20"/>
    </row>
    <row r="22" spans="2:6" x14ac:dyDescent="0.3">
      <c r="B22" s="27">
        <v>40057</v>
      </c>
      <c r="C22" s="56">
        <v>-11.3616554671465</v>
      </c>
      <c r="E22" s="118"/>
      <c r="F22" s="20"/>
    </row>
    <row r="23" spans="2:6" x14ac:dyDescent="0.3">
      <c r="B23" s="27">
        <v>40148</v>
      </c>
      <c r="C23" s="56">
        <v>-12.5554379238318</v>
      </c>
      <c r="E23" s="118"/>
      <c r="F23" s="20"/>
    </row>
    <row r="24" spans="2:6" x14ac:dyDescent="0.3">
      <c r="B24" s="27">
        <v>40238</v>
      </c>
      <c r="C24" s="56">
        <v>-10.5333097094259</v>
      </c>
      <c r="E24" s="118"/>
      <c r="F24" s="20"/>
    </row>
    <row r="25" spans="2:6" x14ac:dyDescent="0.3">
      <c r="B25" s="27">
        <v>40330</v>
      </c>
      <c r="C25" s="56">
        <v>-7.9687403852070604</v>
      </c>
      <c r="E25" s="118"/>
      <c r="F25" s="20"/>
    </row>
    <row r="26" spans="2:6" x14ac:dyDescent="0.3">
      <c r="B26" s="27">
        <v>40422</v>
      </c>
      <c r="C26" s="56">
        <v>-4.9736725242656803</v>
      </c>
      <c r="E26" s="118"/>
      <c r="F26" s="20"/>
    </row>
    <row r="27" spans="2:6" x14ac:dyDescent="0.3">
      <c r="B27" s="27">
        <v>40513</v>
      </c>
      <c r="C27" s="56">
        <v>0.59553025097345202</v>
      </c>
      <c r="E27" s="118"/>
      <c r="F27" s="20"/>
    </row>
    <row r="28" spans="2:6" x14ac:dyDescent="0.3">
      <c r="B28" s="27">
        <v>40603</v>
      </c>
      <c r="C28" s="56">
        <v>4.3370630755520301</v>
      </c>
      <c r="E28" s="118"/>
      <c r="F28" s="20"/>
    </row>
    <row r="29" spans="2:6" x14ac:dyDescent="0.3">
      <c r="B29" s="27">
        <v>40695</v>
      </c>
      <c r="C29" s="56">
        <v>8.1940358384594703</v>
      </c>
      <c r="E29" s="118"/>
      <c r="F29" s="20"/>
    </row>
    <row r="30" spans="2:6" x14ac:dyDescent="0.3">
      <c r="B30" s="27">
        <v>40787</v>
      </c>
      <c r="C30" s="56">
        <v>10.1575539088056</v>
      </c>
      <c r="E30" s="118"/>
      <c r="F30" s="20"/>
    </row>
    <row r="31" spans="2:6" x14ac:dyDescent="0.3">
      <c r="B31" s="27">
        <v>40878</v>
      </c>
      <c r="C31" s="56">
        <v>8.3693849006277699</v>
      </c>
      <c r="E31" s="118"/>
      <c r="F31" s="20"/>
    </row>
    <row r="32" spans="2:6" x14ac:dyDescent="0.3">
      <c r="B32" s="27">
        <v>40969</v>
      </c>
      <c r="C32" s="56">
        <v>6.8393913511119502</v>
      </c>
      <c r="E32" s="118"/>
      <c r="F32" s="20"/>
    </row>
    <row r="33" spans="2:6" x14ac:dyDescent="0.3">
      <c r="B33" s="27">
        <v>41061</v>
      </c>
      <c r="C33" s="56">
        <v>5.9574205110774603</v>
      </c>
      <c r="E33" s="118"/>
      <c r="F33" s="20"/>
    </row>
    <row r="34" spans="2:6" x14ac:dyDescent="0.3">
      <c r="B34" s="27">
        <v>41153</v>
      </c>
      <c r="C34" s="56">
        <v>4.4725917396442396</v>
      </c>
      <c r="E34" s="118"/>
      <c r="F34" s="20"/>
    </row>
    <row r="35" spans="2:6" x14ac:dyDescent="0.3">
      <c r="B35" s="27">
        <v>41244</v>
      </c>
      <c r="C35" s="56">
        <v>3.6438948253091499</v>
      </c>
      <c r="E35" s="118"/>
      <c r="F35" s="20"/>
    </row>
    <row r="36" spans="2:6" x14ac:dyDescent="0.3">
      <c r="B36" s="27">
        <v>41334</v>
      </c>
      <c r="C36" s="56">
        <v>1.59594942705711</v>
      </c>
      <c r="E36" s="118"/>
      <c r="F36" s="20"/>
    </row>
    <row r="37" spans="2:6" x14ac:dyDescent="0.3">
      <c r="B37" s="27">
        <v>41426</v>
      </c>
      <c r="C37" s="56">
        <v>0.83403808579509597</v>
      </c>
      <c r="E37" s="118"/>
      <c r="F37" s="20"/>
    </row>
    <row r="38" spans="2:6" x14ac:dyDescent="0.3">
      <c r="B38" s="27">
        <v>41518</v>
      </c>
      <c r="C38" s="56">
        <v>2.7989674275604002</v>
      </c>
      <c r="E38" s="118"/>
      <c r="F38" s="20"/>
    </row>
    <row r="39" spans="2:6" x14ac:dyDescent="0.3">
      <c r="B39" s="27">
        <v>41609</v>
      </c>
      <c r="C39" s="56">
        <v>4.9580075296843296</v>
      </c>
      <c r="E39" s="118"/>
      <c r="F39" s="20"/>
    </row>
    <row r="40" spans="2:6" x14ac:dyDescent="0.3">
      <c r="B40" s="27">
        <v>41699</v>
      </c>
      <c r="C40" s="56">
        <v>8.0496619258568298</v>
      </c>
      <c r="E40" s="118"/>
      <c r="F40" s="20"/>
    </row>
    <row r="41" spans="2:6" x14ac:dyDescent="0.3">
      <c r="B41" s="27">
        <v>41791</v>
      </c>
      <c r="C41" s="56">
        <v>9.3183329959221499</v>
      </c>
      <c r="E41" s="118"/>
      <c r="F41" s="20"/>
    </row>
    <row r="42" spans="2:6" x14ac:dyDescent="0.3">
      <c r="B42" s="27">
        <v>41883</v>
      </c>
      <c r="C42" s="56">
        <v>9.1050166469160896</v>
      </c>
      <c r="E42" s="118"/>
      <c r="F42" s="20"/>
    </row>
    <row r="43" spans="2:6" x14ac:dyDescent="0.3">
      <c r="B43" s="27">
        <v>41974</v>
      </c>
      <c r="C43" s="56">
        <v>9.0088847193863408</v>
      </c>
      <c r="E43" s="118"/>
      <c r="F43" s="20"/>
    </row>
    <row r="44" spans="2:6" x14ac:dyDescent="0.3">
      <c r="B44" s="27">
        <v>42064</v>
      </c>
      <c r="C44" s="56">
        <v>7.8060096024167898</v>
      </c>
      <c r="E44" s="118"/>
      <c r="F44" s="20"/>
    </row>
    <row r="45" spans="2:6" x14ac:dyDescent="0.3">
      <c r="B45" s="27">
        <v>42156</v>
      </c>
      <c r="C45" s="56">
        <v>6.8679065583745702</v>
      </c>
      <c r="E45" s="118"/>
      <c r="F45" s="20"/>
    </row>
    <row r="46" spans="2:6" x14ac:dyDescent="0.3">
      <c r="B46" s="27">
        <v>42248</v>
      </c>
      <c r="C46" s="56">
        <v>5.4358788693785698</v>
      </c>
      <c r="E46" s="118"/>
      <c r="F46" s="20"/>
    </row>
    <row r="47" spans="2:6" x14ac:dyDescent="0.3">
      <c r="B47" s="27">
        <v>42339</v>
      </c>
      <c r="C47" s="56">
        <v>3.2019642088743701</v>
      </c>
      <c r="E47" s="118"/>
      <c r="F47" s="20"/>
    </row>
    <row r="48" spans="2:6" x14ac:dyDescent="0.3">
      <c r="B48" s="27">
        <v>42430</v>
      </c>
      <c r="C48" s="56">
        <v>2.9073258606885499</v>
      </c>
      <c r="E48" s="118"/>
      <c r="F48" s="20"/>
    </row>
    <row r="49" spans="2:6" x14ac:dyDescent="0.3">
      <c r="B49" s="27">
        <v>42522</v>
      </c>
      <c r="C49" s="56">
        <v>2.36910508726326</v>
      </c>
      <c r="E49" s="118"/>
      <c r="F49" s="20"/>
    </row>
    <row r="50" spans="2:6" x14ac:dyDescent="0.3">
      <c r="B50" s="27">
        <v>42614</v>
      </c>
      <c r="C50" s="56">
        <v>1.3735252998454599</v>
      </c>
      <c r="E50" s="118"/>
      <c r="F50" s="20"/>
    </row>
    <row r="51" spans="2:6" x14ac:dyDescent="0.3">
      <c r="B51" s="27">
        <v>42705</v>
      </c>
      <c r="C51" s="56">
        <v>2.1240066712449699</v>
      </c>
      <c r="E51" s="118"/>
      <c r="F51" s="20"/>
    </row>
    <row r="52" spans="2:6" x14ac:dyDescent="0.3">
      <c r="B52" s="27">
        <v>42795</v>
      </c>
      <c r="C52" s="56">
        <v>1.8040359834670501</v>
      </c>
      <c r="E52" s="118"/>
      <c r="F52" s="20"/>
    </row>
    <row r="53" spans="2:6" x14ac:dyDescent="0.3">
      <c r="B53" s="27">
        <v>42887</v>
      </c>
      <c r="C53" s="56">
        <v>2.0700328883729902</v>
      </c>
      <c r="E53" s="118"/>
      <c r="F53" s="20"/>
    </row>
    <row r="54" spans="2:6" x14ac:dyDescent="0.3">
      <c r="B54" s="27">
        <v>42979</v>
      </c>
      <c r="C54" s="56">
        <v>3.18888969538602</v>
      </c>
      <c r="E54" s="118"/>
      <c r="F54" s="20"/>
    </row>
    <row r="55" spans="2:6" x14ac:dyDescent="0.3">
      <c r="B55" s="76">
        <v>43070</v>
      </c>
      <c r="C55" s="115">
        <v>4.3806138623372703</v>
      </c>
      <c r="D55" s="78"/>
      <c r="E55" s="119"/>
      <c r="F55" s="20"/>
    </row>
    <row r="56" spans="2:6" x14ac:dyDescent="0.3">
      <c r="B56" s="76">
        <v>43160</v>
      </c>
      <c r="C56" s="115">
        <v>6.0350592281237896</v>
      </c>
      <c r="D56" s="78"/>
      <c r="E56" s="119"/>
      <c r="F56" s="20"/>
    </row>
    <row r="57" spans="2:6" x14ac:dyDescent="0.3">
      <c r="B57" s="76">
        <v>43252</v>
      </c>
      <c r="C57" s="115">
        <v>6.7688589840788396</v>
      </c>
      <c r="D57" s="78"/>
      <c r="E57" s="119"/>
      <c r="F57" s="20"/>
    </row>
    <row r="58" spans="2:6" x14ac:dyDescent="0.3">
      <c r="B58" s="76">
        <v>43344</v>
      </c>
      <c r="C58" s="80">
        <v>6.1783394686862403</v>
      </c>
      <c r="E58" s="119"/>
      <c r="F58" s="20"/>
    </row>
    <row r="59" spans="2:6" x14ac:dyDescent="0.3">
      <c r="B59" s="27">
        <v>43435</v>
      </c>
      <c r="C59" s="19">
        <v>4.3118126179190996</v>
      </c>
      <c r="E59" s="118"/>
      <c r="F59" s="20"/>
    </row>
    <row r="60" spans="2:6" x14ac:dyDescent="0.3">
      <c r="B60" s="73">
        <v>43525</v>
      </c>
      <c r="C60" s="106">
        <v>2.06959616207571</v>
      </c>
      <c r="D60" s="75" t="s">
        <v>61</v>
      </c>
      <c r="E60" s="118"/>
      <c r="F60" s="20"/>
    </row>
    <row r="61" spans="2:6" x14ac:dyDescent="0.3">
      <c r="B61" s="27">
        <v>43617</v>
      </c>
      <c r="C61" s="19">
        <v>0.69652723843336395</v>
      </c>
      <c r="E61" s="118"/>
      <c r="F61" s="20"/>
    </row>
    <row r="62" spans="2:6" x14ac:dyDescent="0.3">
      <c r="B62" s="27">
        <v>43709</v>
      </c>
      <c r="C62" s="19">
        <v>1.1161337337691</v>
      </c>
      <c r="E62" s="118"/>
      <c r="F62" s="20"/>
    </row>
    <row r="63" spans="2:6" x14ac:dyDescent="0.3">
      <c r="B63" s="27">
        <v>43800</v>
      </c>
      <c r="C63" s="19">
        <v>1.8877713075701399</v>
      </c>
      <c r="E63" s="118"/>
      <c r="F63" s="20"/>
    </row>
    <row r="64" spans="2:6" x14ac:dyDescent="0.3">
      <c r="B64" s="27">
        <v>43891</v>
      </c>
      <c r="C64" s="19">
        <v>2.7837577574237802</v>
      </c>
      <c r="E64" s="118"/>
      <c r="F64" s="20"/>
    </row>
    <row r="65" spans="2:6" x14ac:dyDescent="0.3">
      <c r="B65" s="27">
        <v>43983</v>
      </c>
      <c r="C65" s="19">
        <v>3.8479786526290201</v>
      </c>
      <c r="E65" s="118"/>
      <c r="F65" s="20"/>
    </row>
    <row r="66" spans="2:6" x14ac:dyDescent="0.3">
      <c r="B66" s="27">
        <v>44075</v>
      </c>
      <c r="C66" s="19">
        <v>4.00502910824616</v>
      </c>
      <c r="E66" s="118"/>
      <c r="F66" s="20"/>
    </row>
    <row r="67" spans="2:6" x14ac:dyDescent="0.3">
      <c r="B67" s="27">
        <v>44166</v>
      </c>
      <c r="C67" s="19">
        <v>4.0925843179228298</v>
      </c>
      <c r="E67" s="118"/>
      <c r="F67" s="20"/>
    </row>
    <row r="68" spans="2:6" x14ac:dyDescent="0.3">
      <c r="B68" s="27">
        <v>44256</v>
      </c>
      <c r="C68" s="19">
        <v>4.09000369691163</v>
      </c>
      <c r="D68" s="30"/>
      <c r="E68" s="118"/>
      <c r="F68" s="20"/>
    </row>
    <row r="69" spans="2:6" x14ac:dyDescent="0.3">
      <c r="B69" s="27">
        <v>44348</v>
      </c>
      <c r="C69" s="19">
        <v>3.6170776228189299</v>
      </c>
      <c r="D69" s="30"/>
      <c r="E69" s="118"/>
      <c r="F69" s="20"/>
    </row>
    <row r="70" spans="2:6" x14ac:dyDescent="0.3">
      <c r="B70" s="27">
        <v>44440</v>
      </c>
      <c r="C70" s="19">
        <v>3.1828321046982899</v>
      </c>
      <c r="D70" s="30"/>
      <c r="E70" s="118"/>
      <c r="F70" s="20"/>
    </row>
    <row r="71" spans="2:6" x14ac:dyDescent="0.3">
      <c r="B71" s="27">
        <v>44531</v>
      </c>
      <c r="C71" s="19">
        <v>2.8140512471538299</v>
      </c>
      <c r="D71" s="30"/>
      <c r="E71" s="118"/>
      <c r="F71" s="20"/>
    </row>
    <row r="72" spans="2:6" x14ac:dyDescent="0.3">
      <c r="B72" s="27">
        <v>44621</v>
      </c>
      <c r="C72" s="19">
        <v>2.5565891958917901</v>
      </c>
      <c r="D72" s="30"/>
      <c r="E72" s="118"/>
      <c r="F72" s="20"/>
    </row>
    <row r="73" spans="2:6" x14ac:dyDescent="0.3">
      <c r="B73" s="27">
        <v>44713</v>
      </c>
      <c r="C73" s="19">
        <v>2.3971520558939399</v>
      </c>
      <c r="D73" s="30"/>
      <c r="E73" s="118"/>
      <c r="F73" s="20"/>
    </row>
    <row r="74" spans="2:6" x14ac:dyDescent="0.3">
      <c r="B74" s="27">
        <v>44805</v>
      </c>
      <c r="C74" s="19">
        <v>2.29206570411981</v>
      </c>
      <c r="E74" s="118"/>
      <c r="F74" s="20"/>
    </row>
    <row r="75" spans="2:6" x14ac:dyDescent="0.3">
      <c r="B75" s="27">
        <v>44896</v>
      </c>
      <c r="C75" s="19">
        <v>2.2041721570034798</v>
      </c>
      <c r="E75" s="118"/>
      <c r="F75" s="20"/>
    </row>
    <row r="76" spans="2:6" x14ac:dyDescent="0.3">
      <c r="B76" s="27">
        <v>44986</v>
      </c>
      <c r="C76" s="19">
        <v>2.14525882535359</v>
      </c>
      <c r="E76" s="118"/>
      <c r="F76" s="20"/>
    </row>
    <row r="77" spans="2:6" x14ac:dyDescent="0.3">
      <c r="B77" s="27">
        <v>45078</v>
      </c>
      <c r="C77" s="19">
        <v>2.1226544810983601</v>
      </c>
      <c r="E77" s="118"/>
      <c r="F77" s="20"/>
    </row>
    <row r="78" spans="2:6" x14ac:dyDescent="0.3">
      <c r="C78" s="19"/>
      <c r="E78" s="20"/>
      <c r="F78" s="20"/>
    </row>
    <row r="79" spans="2:6" x14ac:dyDescent="0.3">
      <c r="C79" s="19"/>
      <c r="E79" s="20"/>
      <c r="F79" s="20"/>
    </row>
    <row r="80" spans="2:6" x14ac:dyDescent="0.3">
      <c r="C80" s="19"/>
      <c r="E80" s="20"/>
      <c r="F80" s="20"/>
    </row>
    <row r="81" spans="2:6" x14ac:dyDescent="0.3">
      <c r="E81" s="20"/>
      <c r="F81" s="20"/>
    </row>
    <row r="82" spans="2:6" x14ac:dyDescent="0.3">
      <c r="B82" s="27"/>
      <c r="C82" s="20"/>
      <c r="E82" s="20"/>
      <c r="F82" s="20"/>
    </row>
    <row r="83" spans="2:6" x14ac:dyDescent="0.3">
      <c r="B83" s="27"/>
      <c r="C83" s="20"/>
      <c r="E83" s="20"/>
      <c r="F83" s="20"/>
    </row>
    <row r="84" spans="2:6" x14ac:dyDescent="0.3">
      <c r="B84" s="27"/>
      <c r="C84" s="20"/>
      <c r="E84" s="20"/>
      <c r="F84" s="20"/>
    </row>
    <row r="85" spans="2:6" x14ac:dyDescent="0.3">
      <c r="B85" s="27"/>
      <c r="C85" s="20"/>
      <c r="E85" s="20"/>
      <c r="F85" s="20"/>
    </row>
    <row r="86" spans="2:6" x14ac:dyDescent="0.3">
      <c r="B86" s="27"/>
    </row>
    <row r="87" spans="2:6" x14ac:dyDescent="0.3">
      <c r="B87" s="27"/>
    </row>
    <row r="88" spans="2:6" x14ac:dyDescent="0.3">
      <c r="B88" s="27"/>
    </row>
    <row r="89" spans="2:6" x14ac:dyDescent="0.3">
      <c r="B89" s="27"/>
    </row>
    <row r="90" spans="2:6" x14ac:dyDescent="0.3">
      <c r="B90" s="27"/>
    </row>
    <row r="91" spans="2:6" x14ac:dyDescent="0.3">
      <c r="B91" s="27"/>
    </row>
    <row r="92" spans="2:6" x14ac:dyDescent="0.3">
      <c r="B92" s="27"/>
    </row>
    <row r="93" spans="2:6" x14ac:dyDescent="0.3">
      <c r="B93" s="27"/>
    </row>
    <row r="94" spans="2:6" x14ac:dyDescent="0.3">
      <c r="C94" s="31"/>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77"/>
  <sheetViews>
    <sheetView workbookViewId="0">
      <selection activeCell="C4" sqref="C4:F4"/>
    </sheetView>
  </sheetViews>
  <sheetFormatPr defaultColWidth="9.42578125" defaultRowHeight="16.5" x14ac:dyDescent="0.3"/>
  <cols>
    <col min="1" max="1" width="2.5703125" style="1" customWidth="1"/>
    <col min="2" max="2" width="9.42578125" style="1"/>
    <col min="3" max="3" width="27.42578125" style="1" customWidth="1"/>
    <col min="4" max="4" width="24.5703125" style="1" customWidth="1"/>
    <col min="5" max="5" width="22.28515625" style="20" bestFit="1" customWidth="1"/>
    <col min="6" max="16384" width="9.42578125" style="1"/>
  </cols>
  <sheetData>
    <row r="1" spans="2:7" x14ac:dyDescent="0.3">
      <c r="B1" s="2" t="s">
        <v>109</v>
      </c>
      <c r="C1" s="3"/>
      <c r="D1" s="3"/>
      <c r="E1" s="41"/>
    </row>
    <row r="2" spans="2:7" x14ac:dyDescent="0.3">
      <c r="B2" s="28" t="s">
        <v>56</v>
      </c>
      <c r="C2" s="3"/>
      <c r="D2" s="3"/>
      <c r="E2" s="41"/>
    </row>
    <row r="3" spans="2:7" ht="14.85" customHeight="1" x14ac:dyDescent="0.3">
      <c r="C3" s="494"/>
      <c r="D3" s="494"/>
    </row>
    <row r="4" spans="2:7" x14ac:dyDescent="0.3">
      <c r="C4" s="38" t="s">
        <v>75</v>
      </c>
      <c r="D4" s="38" t="s">
        <v>76</v>
      </c>
      <c r="E4" s="20" t="s">
        <v>55</v>
      </c>
    </row>
    <row r="5" spans="2:7" x14ac:dyDescent="0.3">
      <c r="B5" s="27">
        <v>38504</v>
      </c>
      <c r="C5" s="29">
        <v>7.0434444444444404</v>
      </c>
      <c r="D5" s="39">
        <v>7.0434444444444404</v>
      </c>
      <c r="E5" s="19">
        <v>76.054384559884497</v>
      </c>
      <c r="F5" s="20"/>
      <c r="G5" s="29"/>
    </row>
    <row r="6" spans="2:7" x14ac:dyDescent="0.3">
      <c r="B6" s="27">
        <v>38596</v>
      </c>
      <c r="C6" s="29">
        <v>7.0492756760148003</v>
      </c>
      <c r="D6" s="39">
        <v>7.0492756760148003</v>
      </c>
      <c r="E6" s="19">
        <v>74.548761842022699</v>
      </c>
      <c r="F6" s="20"/>
      <c r="G6" s="29"/>
    </row>
    <row r="7" spans="2:7" x14ac:dyDescent="0.3">
      <c r="B7" s="27">
        <v>38687</v>
      </c>
      <c r="C7" s="29">
        <v>7.4910606060606</v>
      </c>
      <c r="D7" s="39">
        <v>7.4910606060606</v>
      </c>
      <c r="E7" s="19">
        <v>76.143803030303005</v>
      </c>
      <c r="F7" s="20"/>
      <c r="G7" s="29"/>
    </row>
    <row r="8" spans="2:7" x14ac:dyDescent="0.3">
      <c r="B8" s="27">
        <v>38777</v>
      </c>
      <c r="C8" s="29">
        <v>7.5525301296720002</v>
      </c>
      <c r="D8" s="39">
        <v>7.5525301296720002</v>
      </c>
      <c r="E8" s="19">
        <v>72.375426773455303</v>
      </c>
      <c r="F8" s="20"/>
      <c r="G8" s="29"/>
    </row>
    <row r="9" spans="2:7" x14ac:dyDescent="0.3">
      <c r="B9" s="27">
        <v>38869</v>
      </c>
      <c r="C9" s="29">
        <v>7.4772682986237902</v>
      </c>
      <c r="D9" s="39">
        <v>7.4772682986237902</v>
      </c>
      <c r="E9" s="19">
        <v>66.7282450371453</v>
      </c>
      <c r="F9" s="20"/>
      <c r="G9" s="29"/>
    </row>
    <row r="10" spans="2:7" x14ac:dyDescent="0.3">
      <c r="B10" s="27">
        <v>38961</v>
      </c>
      <c r="C10" s="29">
        <v>7.5116149068322899</v>
      </c>
      <c r="D10" s="39">
        <v>7.5116149068322899</v>
      </c>
      <c r="E10" s="19">
        <v>67.570565907522393</v>
      </c>
      <c r="F10" s="20"/>
      <c r="G10" s="29"/>
    </row>
    <row r="11" spans="2:7" x14ac:dyDescent="0.3">
      <c r="B11" s="27">
        <v>39052</v>
      </c>
      <c r="C11" s="29">
        <v>7.6443191311612297</v>
      </c>
      <c r="D11" s="39">
        <v>7.6443191311612297</v>
      </c>
      <c r="E11" s="19">
        <v>71.070935292777406</v>
      </c>
      <c r="F11" s="20"/>
      <c r="G11" s="29"/>
    </row>
    <row r="12" spans="2:7" x14ac:dyDescent="0.3">
      <c r="B12" s="27">
        <v>39142</v>
      </c>
      <c r="C12" s="29">
        <v>7.7752175894281104</v>
      </c>
      <c r="D12" s="39">
        <v>7.7752175894281104</v>
      </c>
      <c r="E12" s="19">
        <v>72.628877876509407</v>
      </c>
      <c r="F12" s="20"/>
      <c r="G12" s="29"/>
    </row>
    <row r="13" spans="2:7" x14ac:dyDescent="0.3">
      <c r="B13" s="27">
        <v>39234</v>
      </c>
      <c r="C13" s="29">
        <v>8.1312890499194808</v>
      </c>
      <c r="D13" s="39">
        <v>8.1312890499194808</v>
      </c>
      <c r="E13" s="19">
        <v>75.696008051529702</v>
      </c>
      <c r="F13" s="20"/>
      <c r="G13" s="29"/>
    </row>
    <row r="14" spans="2:7" x14ac:dyDescent="0.3">
      <c r="B14" s="27">
        <v>39326</v>
      </c>
      <c r="C14" s="29">
        <v>8.6554077733860293</v>
      </c>
      <c r="D14" s="39">
        <v>8.6554077733860293</v>
      </c>
      <c r="E14" s="19">
        <v>74.916063899868206</v>
      </c>
      <c r="F14" s="20"/>
      <c r="G14" s="29"/>
    </row>
    <row r="15" spans="2:7" x14ac:dyDescent="0.3">
      <c r="B15" s="27">
        <v>39417</v>
      </c>
      <c r="C15" s="29">
        <v>8.7677830940988795</v>
      </c>
      <c r="D15" s="39">
        <v>8.7677830940988795</v>
      </c>
      <c r="E15" s="19">
        <v>74.705071770334897</v>
      </c>
      <c r="F15" s="20"/>
      <c r="G15" s="29"/>
    </row>
    <row r="16" spans="2:7" x14ac:dyDescent="0.3">
      <c r="B16" s="27">
        <v>39508</v>
      </c>
      <c r="C16" s="29">
        <v>8.8240964912280706</v>
      </c>
      <c r="D16" s="39">
        <v>8.8240964912280706</v>
      </c>
      <c r="E16" s="19">
        <v>75.647667502088495</v>
      </c>
      <c r="F16" s="20"/>
      <c r="G16" s="29"/>
    </row>
    <row r="17" spans="2:7" x14ac:dyDescent="0.3">
      <c r="B17" s="27">
        <v>39600</v>
      </c>
      <c r="C17" s="29">
        <v>8.7508268398268392</v>
      </c>
      <c r="D17" s="39">
        <v>8.7508268398268392</v>
      </c>
      <c r="E17" s="19">
        <v>72.998310966810905</v>
      </c>
      <c r="F17" s="20"/>
      <c r="G17" s="29"/>
    </row>
    <row r="18" spans="2:7" x14ac:dyDescent="0.3">
      <c r="B18" s="27">
        <v>39692</v>
      </c>
      <c r="C18" s="29">
        <v>8.2021554049814895</v>
      </c>
      <c r="D18" s="39">
        <v>8.2021554049814895</v>
      </c>
      <c r="E18" s="19">
        <v>69.100496267018002</v>
      </c>
      <c r="F18" s="20"/>
      <c r="G18" s="29"/>
    </row>
    <row r="19" spans="2:7" x14ac:dyDescent="0.3">
      <c r="B19" s="27">
        <v>39783</v>
      </c>
      <c r="C19" s="29">
        <v>6.3048015873015801</v>
      </c>
      <c r="D19" s="39">
        <v>6.3048015873015801</v>
      </c>
      <c r="E19" s="19">
        <v>62.160633477633397</v>
      </c>
      <c r="F19" s="20"/>
      <c r="G19" s="29"/>
    </row>
    <row r="20" spans="2:7" x14ac:dyDescent="0.3">
      <c r="B20" s="27">
        <v>39873</v>
      </c>
      <c r="C20" s="29">
        <v>3.6739417862838901</v>
      </c>
      <c r="D20" s="39">
        <v>3.6739417862838901</v>
      </c>
      <c r="E20" s="19">
        <v>58.009539074960102</v>
      </c>
      <c r="F20" s="20"/>
      <c r="G20" s="29"/>
    </row>
    <row r="21" spans="2:7" x14ac:dyDescent="0.3">
      <c r="B21" s="27">
        <v>39965</v>
      </c>
      <c r="C21" s="29">
        <v>2.9051984126984101</v>
      </c>
      <c r="D21" s="39">
        <v>2.9051984126984101</v>
      </c>
      <c r="E21" s="19">
        <v>62.274039682539602</v>
      </c>
      <c r="F21" s="20"/>
      <c r="G21" s="29"/>
    </row>
    <row r="22" spans="2:7" x14ac:dyDescent="0.3">
      <c r="B22" s="27">
        <v>40057</v>
      </c>
      <c r="C22" s="29">
        <v>2.7730095990965502</v>
      </c>
      <c r="D22" s="39">
        <v>2.7730095990965502</v>
      </c>
      <c r="E22" s="19">
        <v>66.673933120019996</v>
      </c>
      <c r="F22" s="20"/>
      <c r="G22" s="29"/>
    </row>
    <row r="23" spans="2:7" x14ac:dyDescent="0.3">
      <c r="B23" s="27">
        <v>40148</v>
      </c>
      <c r="C23" s="29">
        <v>2.7873015873015801</v>
      </c>
      <c r="D23" s="39">
        <v>2.7873015873015801</v>
      </c>
      <c r="E23" s="19">
        <v>69.271269841269799</v>
      </c>
      <c r="F23" s="20"/>
      <c r="G23" s="29"/>
    </row>
    <row r="24" spans="2:7" x14ac:dyDescent="0.3">
      <c r="B24" s="27">
        <v>40238</v>
      </c>
      <c r="C24" s="29">
        <v>2.7250575896262301</v>
      </c>
      <c r="D24" s="39">
        <v>2.7250575896262301</v>
      </c>
      <c r="E24" s="19">
        <v>68.165676964149498</v>
      </c>
      <c r="F24" s="20"/>
      <c r="G24" s="29"/>
    </row>
    <row r="25" spans="2:7" x14ac:dyDescent="0.3">
      <c r="B25" s="27">
        <v>40330</v>
      </c>
      <c r="C25" s="29">
        <v>2.8819206349206299</v>
      </c>
      <c r="D25" s="39">
        <v>2.8819206349206299</v>
      </c>
      <c r="E25" s="19">
        <v>68.593619047619001</v>
      </c>
      <c r="F25" s="20"/>
      <c r="G25" s="29"/>
    </row>
    <row r="26" spans="2:7" x14ac:dyDescent="0.3">
      <c r="B26" s="27">
        <v>40422</v>
      </c>
      <c r="C26" s="29">
        <v>3.22136363636363</v>
      </c>
      <c r="D26" s="39">
        <v>3.22136363636363</v>
      </c>
      <c r="E26" s="19">
        <v>68.938484848484805</v>
      </c>
      <c r="F26" s="20"/>
      <c r="G26" s="29"/>
    </row>
    <row r="27" spans="2:7" x14ac:dyDescent="0.3">
      <c r="B27" s="27">
        <v>40513</v>
      </c>
      <c r="C27" s="29">
        <v>3.1758528138528099</v>
      </c>
      <c r="D27" s="39">
        <v>3.1758528138528099</v>
      </c>
      <c r="E27" s="19">
        <v>69.728887445887395</v>
      </c>
      <c r="F27" s="20"/>
      <c r="G27" s="29"/>
    </row>
    <row r="28" spans="2:7" x14ac:dyDescent="0.3">
      <c r="B28" s="27">
        <v>40603</v>
      </c>
      <c r="C28" s="29">
        <v>3.0032536231883999</v>
      </c>
      <c r="D28" s="39">
        <v>3.0032536231883999</v>
      </c>
      <c r="E28" s="19">
        <v>68.948758581235694</v>
      </c>
      <c r="F28" s="20"/>
      <c r="G28" s="29"/>
    </row>
    <row r="29" spans="2:7" x14ac:dyDescent="0.3">
      <c r="B29" s="27">
        <v>40695</v>
      </c>
      <c r="C29" s="29">
        <v>2.6525480367585601</v>
      </c>
      <c r="D29" s="39">
        <v>2.6525480367585601</v>
      </c>
      <c r="E29" s="19">
        <v>70.820378977747396</v>
      </c>
      <c r="F29" s="20"/>
      <c r="G29" s="29"/>
    </row>
    <row r="30" spans="2:7" x14ac:dyDescent="0.3">
      <c r="B30" s="27">
        <v>40787</v>
      </c>
      <c r="C30" s="29">
        <v>2.8293333960725202</v>
      </c>
      <c r="D30" s="39">
        <v>2.8293333960725202</v>
      </c>
      <c r="E30" s="19">
        <v>73.769340924775705</v>
      </c>
      <c r="F30" s="20"/>
      <c r="G30" s="29"/>
    </row>
    <row r="31" spans="2:7" x14ac:dyDescent="0.3">
      <c r="B31" s="27">
        <v>40878</v>
      </c>
      <c r="C31" s="29">
        <v>2.7144696969696902</v>
      </c>
      <c r="D31" s="39">
        <v>2.7144696969696902</v>
      </c>
      <c r="E31" s="19">
        <v>70.577636363636302</v>
      </c>
      <c r="F31" s="20"/>
      <c r="G31" s="29"/>
    </row>
    <row r="32" spans="2:7" x14ac:dyDescent="0.3">
      <c r="B32" s="27">
        <v>40969</v>
      </c>
      <c r="C32" s="54">
        <v>2.7438484848484799</v>
      </c>
      <c r="D32" s="53">
        <v>2.7438484848484799</v>
      </c>
      <c r="E32" s="49">
        <v>73.519272727272707</v>
      </c>
      <c r="F32" s="20"/>
      <c r="G32" s="54"/>
    </row>
    <row r="33" spans="2:7" x14ac:dyDescent="0.3">
      <c r="B33" s="27">
        <v>41061</v>
      </c>
      <c r="C33" s="54">
        <v>2.6430660225442799</v>
      </c>
      <c r="D33" s="53">
        <v>2.6430660225442799</v>
      </c>
      <c r="E33" s="49">
        <v>72.398381642512007</v>
      </c>
      <c r="F33" s="20"/>
      <c r="G33" s="54"/>
    </row>
    <row r="34" spans="2:7" x14ac:dyDescent="0.3">
      <c r="B34" s="27">
        <v>41153</v>
      </c>
      <c r="C34" s="54">
        <v>2.65125691699604</v>
      </c>
      <c r="D34" s="53">
        <v>2.65125691699604</v>
      </c>
      <c r="E34" s="49">
        <v>73.485220685111997</v>
      </c>
      <c r="F34" s="20"/>
      <c r="G34" s="54"/>
    </row>
    <row r="35" spans="2:7" x14ac:dyDescent="0.3">
      <c r="B35" s="27">
        <v>41244</v>
      </c>
      <c r="C35" s="54">
        <v>2.64369218500797</v>
      </c>
      <c r="D35" s="53">
        <v>2.64369218500797</v>
      </c>
      <c r="E35" s="49">
        <v>74.214362041467297</v>
      </c>
      <c r="F35" s="20"/>
      <c r="G35" s="54"/>
    </row>
    <row r="36" spans="2:7" x14ac:dyDescent="0.3">
      <c r="B36" s="27">
        <v>41334</v>
      </c>
      <c r="C36" s="54">
        <v>2.65272389306599</v>
      </c>
      <c r="D36" s="53">
        <v>2.65272389306599</v>
      </c>
      <c r="E36" s="49">
        <v>75.934545112781905</v>
      </c>
      <c r="F36" s="20"/>
      <c r="G36" s="54"/>
    </row>
    <row r="37" spans="2:7" x14ac:dyDescent="0.3">
      <c r="B37" s="27">
        <v>41426</v>
      </c>
      <c r="C37" s="54">
        <v>2.64164912280701</v>
      </c>
      <c r="D37" s="54">
        <v>2.64164912280701</v>
      </c>
      <c r="E37" s="49">
        <v>76.250688024408802</v>
      </c>
      <c r="F37" s="20"/>
      <c r="G37" s="54"/>
    </row>
    <row r="38" spans="2:7" x14ac:dyDescent="0.3">
      <c r="B38" s="27">
        <v>41518</v>
      </c>
      <c r="C38" s="54">
        <v>2.64200294874207</v>
      </c>
      <c r="D38" s="54">
        <v>2.64200294874207</v>
      </c>
      <c r="E38" s="49">
        <v>75.974641759206904</v>
      </c>
      <c r="F38" s="20"/>
      <c r="G38" s="54"/>
    </row>
    <row r="39" spans="2:7" x14ac:dyDescent="0.3">
      <c r="B39" s="27">
        <v>41609</v>
      </c>
      <c r="C39" s="54">
        <v>2.6856139971139901</v>
      </c>
      <c r="D39" s="54">
        <v>2.6856139971139901</v>
      </c>
      <c r="E39" s="49">
        <v>78.187718614718605</v>
      </c>
      <c r="F39" s="20"/>
      <c r="G39" s="54"/>
    </row>
    <row r="40" spans="2:7" x14ac:dyDescent="0.3">
      <c r="B40" s="27">
        <v>41699</v>
      </c>
      <c r="C40" s="54">
        <v>2.9555221386800299</v>
      </c>
      <c r="D40" s="54">
        <v>2.9555221386800299</v>
      </c>
      <c r="E40" s="49">
        <v>80.042539682539598</v>
      </c>
      <c r="F40" s="20"/>
      <c r="G40" s="54"/>
    </row>
    <row r="41" spans="2:7" x14ac:dyDescent="0.3">
      <c r="B41" s="27">
        <v>41791</v>
      </c>
      <c r="C41" s="54">
        <v>3.37915948963317</v>
      </c>
      <c r="D41" s="54">
        <v>3.37915948963317</v>
      </c>
      <c r="E41" s="49">
        <v>81.516369218500799</v>
      </c>
      <c r="F41" s="20"/>
      <c r="G41" s="54"/>
    </row>
    <row r="42" spans="2:7" x14ac:dyDescent="0.3">
      <c r="B42" s="27">
        <v>41883</v>
      </c>
      <c r="C42" s="54">
        <v>3.6874270656879302</v>
      </c>
      <c r="D42" s="54">
        <v>3.6874270656879302</v>
      </c>
      <c r="E42" s="49">
        <v>80.109818370035697</v>
      </c>
      <c r="F42" s="20"/>
      <c r="G42" s="54"/>
    </row>
    <row r="43" spans="2:7" x14ac:dyDescent="0.3">
      <c r="B43" s="27">
        <v>41974</v>
      </c>
      <c r="C43" s="54">
        <v>3.6738961038961002</v>
      </c>
      <c r="D43" s="54">
        <v>3.6738961038961002</v>
      </c>
      <c r="E43" s="49">
        <v>77.476274891774807</v>
      </c>
      <c r="F43" s="20"/>
      <c r="G43" s="54"/>
    </row>
    <row r="44" spans="2:7" x14ac:dyDescent="0.3">
      <c r="B44" s="27">
        <v>42064</v>
      </c>
      <c r="C44" s="54">
        <v>3.6443165869218501</v>
      </c>
      <c r="D44" s="54">
        <v>3.6443165869218501</v>
      </c>
      <c r="E44" s="49">
        <v>77.871019138755898</v>
      </c>
      <c r="F44" s="20"/>
      <c r="G44" s="54"/>
    </row>
    <row r="45" spans="2:7" x14ac:dyDescent="0.3">
      <c r="B45" s="27">
        <v>42156</v>
      </c>
      <c r="C45" s="54">
        <v>3.4970258980785198</v>
      </c>
      <c r="D45" s="54">
        <v>3.4970258980785198</v>
      </c>
      <c r="E45" s="49">
        <v>76.209039264828704</v>
      </c>
      <c r="F45" s="20"/>
      <c r="G45" s="54"/>
    </row>
    <row r="46" spans="2:7" x14ac:dyDescent="0.3">
      <c r="B46" s="27">
        <v>42248</v>
      </c>
      <c r="C46" s="54">
        <v>2.9772793148880101</v>
      </c>
      <c r="D46" s="54">
        <v>2.9772793148880101</v>
      </c>
      <c r="E46" s="49">
        <v>69.834458560762897</v>
      </c>
      <c r="F46" s="20"/>
      <c r="G46" s="54"/>
    </row>
    <row r="47" spans="2:7" x14ac:dyDescent="0.3">
      <c r="B47" s="27">
        <v>42339</v>
      </c>
      <c r="C47" s="54">
        <v>2.8444444444444401</v>
      </c>
      <c r="D47" s="54">
        <v>2.8444444444444401</v>
      </c>
      <c r="E47" s="49">
        <v>72.135873015873003</v>
      </c>
      <c r="F47" s="20"/>
      <c r="G47" s="54"/>
    </row>
    <row r="48" spans="2:7" x14ac:dyDescent="0.3">
      <c r="B48" s="27">
        <v>42430</v>
      </c>
      <c r="C48" s="54">
        <v>2.5926583124477798</v>
      </c>
      <c r="D48" s="54">
        <v>2.5926583124477798</v>
      </c>
      <c r="E48" s="49">
        <v>72.155616541353297</v>
      </c>
      <c r="F48" s="20"/>
      <c r="G48" s="54"/>
    </row>
    <row r="49" spans="2:7" x14ac:dyDescent="0.3">
      <c r="B49" s="27">
        <v>42522</v>
      </c>
      <c r="C49" s="54">
        <v>2.3619523809523799</v>
      </c>
      <c r="D49" s="54">
        <v>2.3619523809523799</v>
      </c>
      <c r="E49" s="49">
        <v>73.629818181818095</v>
      </c>
      <c r="F49" s="20"/>
      <c r="G49" s="54"/>
    </row>
    <row r="50" spans="2:7" x14ac:dyDescent="0.3">
      <c r="B50" s="27">
        <v>42614</v>
      </c>
      <c r="C50" s="54">
        <v>2.2781517033690899</v>
      </c>
      <c r="D50" s="54">
        <v>2.2781517033690899</v>
      </c>
      <c r="E50" s="49">
        <v>76.9701257920823</v>
      </c>
      <c r="F50" s="20"/>
      <c r="G50" s="54"/>
    </row>
    <row r="51" spans="2:7" x14ac:dyDescent="0.3">
      <c r="B51" s="27">
        <v>42705</v>
      </c>
      <c r="C51" s="54">
        <v>2.0845909090908998</v>
      </c>
      <c r="D51" s="54">
        <v>2.0845909090908998</v>
      </c>
      <c r="E51" s="49">
        <v>77.640893939393905</v>
      </c>
      <c r="F51" s="20"/>
      <c r="G51" s="54"/>
    </row>
    <row r="52" spans="2:7" x14ac:dyDescent="0.3">
      <c r="B52" s="27">
        <v>42795</v>
      </c>
      <c r="C52" s="54">
        <v>1.9929809305873301</v>
      </c>
      <c r="D52" s="54">
        <v>1.9929809305873301</v>
      </c>
      <c r="E52" s="49">
        <v>77.959519450800897</v>
      </c>
      <c r="F52" s="20"/>
      <c r="G52" s="54"/>
    </row>
    <row r="53" spans="2:7" x14ac:dyDescent="0.3">
      <c r="B53" s="48">
        <v>42887</v>
      </c>
      <c r="C53" s="29">
        <v>1.96634839443023</v>
      </c>
      <c r="D53" s="29">
        <v>1.96634839443023</v>
      </c>
      <c r="E53" s="19">
        <v>76.476900093370602</v>
      </c>
      <c r="F53" s="20"/>
      <c r="G53" s="29"/>
    </row>
    <row r="54" spans="2:7" x14ac:dyDescent="0.3">
      <c r="B54" s="48">
        <v>42979</v>
      </c>
      <c r="C54" s="29">
        <v>1.95106970324361</v>
      </c>
      <c r="D54" s="29">
        <v>1.95106970324361</v>
      </c>
      <c r="E54" s="19">
        <v>77.1162663906142</v>
      </c>
      <c r="F54" s="20"/>
      <c r="G54" s="29"/>
    </row>
    <row r="55" spans="2:7" x14ac:dyDescent="0.3">
      <c r="B55" s="48">
        <v>43070</v>
      </c>
      <c r="C55" s="29">
        <v>1.9147493734335801</v>
      </c>
      <c r="D55" s="29">
        <v>1.9147493734335801</v>
      </c>
      <c r="E55" s="19">
        <v>73.773942811574301</v>
      </c>
      <c r="F55" s="20"/>
      <c r="G55" s="29"/>
    </row>
    <row r="56" spans="2:7" x14ac:dyDescent="0.3">
      <c r="B56" s="48">
        <v>43160</v>
      </c>
      <c r="C56" s="29">
        <v>1.9047117794486199</v>
      </c>
      <c r="D56" s="29">
        <v>1.9047117794486199</v>
      </c>
      <c r="E56" s="19">
        <v>74.907101086048399</v>
      </c>
      <c r="F56" s="20"/>
      <c r="G56" s="29"/>
    </row>
    <row r="57" spans="2:7" x14ac:dyDescent="0.3">
      <c r="B57" s="48">
        <v>43252</v>
      </c>
      <c r="C57" s="29">
        <v>2.0132440884820699</v>
      </c>
      <c r="D57" s="29">
        <v>2.0132440884820699</v>
      </c>
      <c r="E57" s="19">
        <v>73.794486651411106</v>
      </c>
      <c r="F57" s="20"/>
      <c r="G57" s="29"/>
    </row>
    <row r="58" spans="2:7" x14ac:dyDescent="0.3">
      <c r="B58" s="81">
        <v>43344</v>
      </c>
      <c r="C58" s="77">
        <v>1.92</v>
      </c>
      <c r="D58" s="77">
        <v>1.9151805006587601</v>
      </c>
      <c r="E58" s="80">
        <v>72.357346508563893</v>
      </c>
      <c r="F58" s="78"/>
      <c r="G58" s="77"/>
    </row>
    <row r="59" spans="2:7" x14ac:dyDescent="0.3">
      <c r="B59" s="76">
        <v>43435</v>
      </c>
      <c r="C59" s="77">
        <v>1.95</v>
      </c>
      <c r="D59" s="77">
        <v>1.95182615629984</v>
      </c>
      <c r="E59" s="80">
        <v>73.501012759170607</v>
      </c>
      <c r="F59" s="78"/>
      <c r="G59" s="77"/>
    </row>
    <row r="60" spans="2:7" x14ac:dyDescent="0.3">
      <c r="B60" s="27">
        <v>43525</v>
      </c>
      <c r="C60" s="29">
        <v>1.97</v>
      </c>
      <c r="D60" s="29">
        <v>1.9</v>
      </c>
      <c r="E60" s="19">
        <v>73.989999999999995</v>
      </c>
      <c r="F60" s="20"/>
      <c r="G60" s="29"/>
    </row>
    <row r="61" spans="2:7" x14ac:dyDescent="0.3">
      <c r="B61" s="73">
        <v>43617</v>
      </c>
      <c r="C61" s="74">
        <v>1.97</v>
      </c>
      <c r="D61" s="74">
        <v>1.83</v>
      </c>
      <c r="E61" s="106">
        <v>73.7</v>
      </c>
      <c r="F61" s="75" t="s">
        <v>61</v>
      </c>
      <c r="G61" s="29"/>
    </row>
    <row r="62" spans="2:7" x14ac:dyDescent="0.3">
      <c r="B62" s="27">
        <v>43709</v>
      </c>
      <c r="C62" s="29">
        <v>1.97</v>
      </c>
      <c r="D62" s="29">
        <v>1.83</v>
      </c>
      <c r="E62" s="19">
        <v>73.7</v>
      </c>
      <c r="F62" s="20"/>
      <c r="G62" s="29"/>
    </row>
    <row r="63" spans="2:7" x14ac:dyDescent="0.3">
      <c r="B63" s="27">
        <v>43800</v>
      </c>
      <c r="C63" s="29">
        <v>2.02</v>
      </c>
      <c r="D63" s="29">
        <v>1.83</v>
      </c>
      <c r="E63" s="19">
        <v>73.7</v>
      </c>
      <c r="F63" s="20"/>
      <c r="G63" s="29"/>
    </row>
    <row r="64" spans="2:7" x14ac:dyDescent="0.3">
      <c r="B64" s="27">
        <v>43891</v>
      </c>
      <c r="C64" s="29">
        <v>2.0691090000000001</v>
      </c>
      <c r="D64" s="29">
        <v>1.83</v>
      </c>
      <c r="E64" s="19">
        <v>73.7</v>
      </c>
      <c r="F64" s="20"/>
      <c r="G64" s="29"/>
    </row>
    <row r="65" spans="2:7" x14ac:dyDescent="0.3">
      <c r="B65" s="27">
        <v>43983</v>
      </c>
      <c r="C65" s="29">
        <v>2.2815500000000002</v>
      </c>
      <c r="D65" s="29">
        <v>1.88</v>
      </c>
      <c r="E65" s="19">
        <v>73.691779999999994</v>
      </c>
      <c r="G65" s="29"/>
    </row>
    <row r="66" spans="2:7" x14ac:dyDescent="0.3">
      <c r="B66" s="27">
        <v>44075</v>
      </c>
      <c r="C66" s="29">
        <v>2.4694259999999999</v>
      </c>
      <c r="D66" s="29">
        <v>1.9780150000000001</v>
      </c>
      <c r="E66" s="19">
        <v>73.69117</v>
      </c>
      <c r="G66" s="29"/>
    </row>
    <row r="67" spans="2:7" x14ac:dyDescent="0.3">
      <c r="B67" s="27">
        <v>44166</v>
      </c>
      <c r="C67" s="29">
        <v>2.6208589999999998</v>
      </c>
      <c r="D67" s="29">
        <v>2.0830769999999998</v>
      </c>
      <c r="E67" s="19">
        <v>73.688500000000005</v>
      </c>
      <c r="G67" s="29"/>
    </row>
    <row r="68" spans="2:7" x14ac:dyDescent="0.3">
      <c r="B68" s="27">
        <v>44256</v>
      </c>
      <c r="C68" s="29">
        <v>2.7413129999999999</v>
      </c>
      <c r="D68" s="29">
        <v>2.1888139999999998</v>
      </c>
      <c r="E68" s="19">
        <v>73.711950000000002</v>
      </c>
      <c r="G68" s="29"/>
    </row>
    <row r="69" spans="2:7" x14ac:dyDescent="0.3">
      <c r="B69" s="27">
        <v>44348</v>
      </c>
      <c r="C69" s="29">
        <v>2.850339</v>
      </c>
      <c r="D69" s="29">
        <v>2.2898179999999999</v>
      </c>
      <c r="E69" s="19">
        <v>73.750110000000006</v>
      </c>
      <c r="G69" s="29"/>
    </row>
    <row r="70" spans="2:7" x14ac:dyDescent="0.3">
      <c r="B70" s="27">
        <v>44440</v>
      </c>
      <c r="C70" s="29">
        <v>2.9486119999999998</v>
      </c>
      <c r="D70" s="29">
        <v>2.3781599999999998</v>
      </c>
      <c r="E70" s="19">
        <v>73.847629999999995</v>
      </c>
      <c r="G70" s="29"/>
    </row>
    <row r="71" spans="2:7" x14ac:dyDescent="0.3">
      <c r="B71" s="27">
        <v>44531</v>
      </c>
      <c r="C71" s="29">
        <v>3.0225040000000001</v>
      </c>
      <c r="D71" s="29">
        <v>2.4436149999999999</v>
      </c>
      <c r="E71" s="19">
        <v>73.903949999999995</v>
      </c>
      <c r="G71" s="29"/>
    </row>
    <row r="72" spans="2:7" x14ac:dyDescent="0.3">
      <c r="B72" s="27">
        <v>44621</v>
      </c>
      <c r="C72" s="29">
        <v>3.073655</v>
      </c>
      <c r="D72" s="29">
        <v>2.4868860000000002</v>
      </c>
      <c r="E72" s="19">
        <v>73.958359999999999</v>
      </c>
      <c r="G72" s="29"/>
    </row>
    <row r="73" spans="2:7" x14ac:dyDescent="0.3">
      <c r="B73" s="27">
        <v>44713</v>
      </c>
      <c r="C73" s="57">
        <v>3.1112890000000002</v>
      </c>
      <c r="D73" s="57">
        <v>2.5168010000000001</v>
      </c>
      <c r="E73" s="19">
        <v>74.010499999999894</v>
      </c>
      <c r="G73" s="57"/>
    </row>
    <row r="74" spans="2:7" x14ac:dyDescent="0.3">
      <c r="B74" s="27">
        <v>44805</v>
      </c>
      <c r="C74" s="29">
        <v>3.1456719999999998</v>
      </c>
      <c r="D74" s="29">
        <v>2.5453380000000001</v>
      </c>
      <c r="E74" s="19">
        <v>74.059600000000003</v>
      </c>
      <c r="G74" s="29"/>
    </row>
    <row r="75" spans="2:7" x14ac:dyDescent="0.3">
      <c r="B75" s="27">
        <v>44896</v>
      </c>
      <c r="C75" s="29">
        <v>3.1780569999999999</v>
      </c>
      <c r="D75" s="29">
        <v>2.5740259999999999</v>
      </c>
      <c r="E75" s="19">
        <v>74.101370000000003</v>
      </c>
      <c r="G75" s="29"/>
    </row>
    <row r="76" spans="2:7" x14ac:dyDescent="0.3">
      <c r="B76" s="27">
        <v>44986</v>
      </c>
      <c r="C76" s="29">
        <v>3.207268</v>
      </c>
      <c r="D76" s="29">
        <v>2.5949369999999998</v>
      </c>
      <c r="E76" s="19">
        <v>74.131029999999996</v>
      </c>
      <c r="G76" s="29"/>
    </row>
    <row r="77" spans="2:7" x14ac:dyDescent="0.3">
      <c r="B77" s="27">
        <v>45078</v>
      </c>
      <c r="C77" s="29">
        <v>3.235338</v>
      </c>
      <c r="D77" s="29">
        <v>2.6112009999999999</v>
      </c>
      <c r="E77" s="19">
        <v>74.079499999999996</v>
      </c>
      <c r="G77" s="29"/>
    </row>
  </sheetData>
  <mergeCells count="1">
    <mergeCell ref="C3:D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73"/>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29.42578125" style="1" customWidth="1"/>
    <col min="4" max="4" width="22" style="1" bestFit="1" customWidth="1"/>
    <col min="5" max="5" width="9.42578125" style="20" customWidth="1"/>
    <col min="6" max="16384" width="9.42578125" style="1"/>
  </cols>
  <sheetData>
    <row r="1" spans="2:7" x14ac:dyDescent="0.3">
      <c r="B1" s="2" t="s">
        <v>110</v>
      </c>
      <c r="C1" s="3"/>
      <c r="D1" s="3"/>
      <c r="E1" s="35"/>
    </row>
    <row r="2" spans="2:7" x14ac:dyDescent="0.3">
      <c r="B2" s="103" t="s">
        <v>136</v>
      </c>
      <c r="C2" s="3"/>
      <c r="D2" s="3"/>
      <c r="E2" s="35"/>
    </row>
    <row r="4" spans="2:7" x14ac:dyDescent="0.3">
      <c r="C4" s="1" t="s">
        <v>111</v>
      </c>
      <c r="D4" s="1" t="s">
        <v>33</v>
      </c>
    </row>
    <row r="5" spans="2:7" x14ac:dyDescent="0.3">
      <c r="B5" s="27">
        <v>41426</v>
      </c>
      <c r="C5" s="19">
        <v>-0.87638376383764005</v>
      </c>
      <c r="D5" s="19">
        <v>1.7836812144212699</v>
      </c>
      <c r="F5" s="20"/>
      <c r="G5" s="51"/>
    </row>
    <row r="6" spans="2:7" x14ac:dyDescent="0.3">
      <c r="B6" s="27">
        <v>41456</v>
      </c>
      <c r="C6" s="19">
        <v>1.02373196835736</v>
      </c>
      <c r="D6" s="19">
        <v>1.82012002526845</v>
      </c>
      <c r="F6" s="20"/>
      <c r="G6" s="51"/>
    </row>
    <row r="7" spans="2:7" x14ac:dyDescent="0.3">
      <c r="B7" s="27">
        <v>41487</v>
      </c>
      <c r="C7" s="19">
        <v>0.46061722708430303</v>
      </c>
      <c r="D7" s="19">
        <v>1.99464831200815</v>
      </c>
      <c r="F7" s="20"/>
      <c r="G7" s="51"/>
    </row>
    <row r="8" spans="2:7" x14ac:dyDescent="0.3">
      <c r="B8" s="27">
        <v>41518</v>
      </c>
      <c r="C8" s="19">
        <v>-0.44016506189821197</v>
      </c>
      <c r="D8" s="19">
        <v>1.9185767076120599</v>
      </c>
      <c r="F8" s="20"/>
      <c r="G8" s="51"/>
    </row>
    <row r="9" spans="2:7" x14ac:dyDescent="0.3">
      <c r="B9" s="27">
        <v>41548</v>
      </c>
      <c r="C9" s="19">
        <v>1.1421202910564701</v>
      </c>
      <c r="D9" s="19">
        <v>2.0976489015875899</v>
      </c>
      <c r="F9" s="20"/>
      <c r="G9" s="51"/>
    </row>
    <row r="10" spans="2:7" x14ac:dyDescent="0.3">
      <c r="B10" s="27">
        <v>41579</v>
      </c>
      <c r="C10" s="19">
        <v>0.27319916218924101</v>
      </c>
      <c r="D10" s="19">
        <v>2.2387649061023698</v>
      </c>
      <c r="F10" s="20"/>
      <c r="G10" s="51"/>
    </row>
    <row r="11" spans="2:7" x14ac:dyDescent="0.3">
      <c r="B11" s="27">
        <v>41609</v>
      </c>
      <c r="C11" s="19">
        <v>-0.74470983561891702</v>
      </c>
      <c r="D11" s="19">
        <v>2.3200125618277401</v>
      </c>
      <c r="F11" s="20"/>
      <c r="G11" s="51"/>
    </row>
    <row r="12" spans="2:7" x14ac:dyDescent="0.3">
      <c r="B12" s="27">
        <v>41640</v>
      </c>
      <c r="C12" s="19">
        <v>1.27184554854058</v>
      </c>
      <c r="D12" s="19">
        <v>2.19322620286948</v>
      </c>
      <c r="F12" s="20"/>
    </row>
    <row r="13" spans="2:7" x14ac:dyDescent="0.3">
      <c r="B13" s="27">
        <v>41671</v>
      </c>
      <c r="C13" s="19">
        <v>-0.39754246476328903</v>
      </c>
      <c r="D13" s="19">
        <v>2.2592468135320001</v>
      </c>
      <c r="F13" s="20"/>
    </row>
    <row r="14" spans="2:7" x14ac:dyDescent="0.3">
      <c r="B14" s="27">
        <v>41699</v>
      </c>
      <c r="C14" s="19">
        <v>-0.11792452830188201</v>
      </c>
      <c r="D14" s="19">
        <v>2.2910830361531902</v>
      </c>
      <c r="F14" s="20"/>
    </row>
    <row r="15" spans="2:7" x14ac:dyDescent="0.3">
      <c r="B15" s="27">
        <v>41730</v>
      </c>
      <c r="C15" s="19">
        <v>0.744709835618939</v>
      </c>
      <c r="D15" s="19">
        <v>2.1587938760268801</v>
      </c>
      <c r="F15" s="20"/>
    </row>
    <row r="16" spans="2:7" x14ac:dyDescent="0.3">
      <c r="B16" s="27">
        <v>41760</v>
      </c>
      <c r="C16" s="19">
        <v>-0.23438204272965199</v>
      </c>
      <c r="D16" s="19">
        <v>2.24550549134519</v>
      </c>
      <c r="F16" s="20"/>
    </row>
    <row r="17" spans="2:6" x14ac:dyDescent="0.3">
      <c r="B17" s="27">
        <v>41791</v>
      </c>
      <c r="C17" s="19">
        <v>-1.8071744826964001E-2</v>
      </c>
      <c r="D17" s="19">
        <v>2.43133233905044</v>
      </c>
      <c r="F17" s="20"/>
    </row>
    <row r="18" spans="2:6" x14ac:dyDescent="0.3">
      <c r="B18" s="27">
        <v>41821</v>
      </c>
      <c r="C18" s="19">
        <v>1.0031631269769401</v>
      </c>
      <c r="D18" s="19">
        <v>2.5142502617394999</v>
      </c>
      <c r="F18" s="20"/>
    </row>
    <row r="19" spans="2:6" x14ac:dyDescent="0.3">
      <c r="B19" s="27">
        <v>41852</v>
      </c>
      <c r="C19" s="49">
        <v>-0.27738010021475201</v>
      </c>
      <c r="D19" s="49">
        <v>2.4849863793957101</v>
      </c>
      <c r="F19" s="20"/>
    </row>
    <row r="20" spans="2:6" x14ac:dyDescent="0.3">
      <c r="B20" s="27">
        <v>41883</v>
      </c>
      <c r="C20" s="49">
        <v>1.6958277254374099</v>
      </c>
      <c r="D20" s="19">
        <v>2.74599542334095</v>
      </c>
      <c r="F20" s="20"/>
    </row>
    <row r="21" spans="2:6" x14ac:dyDescent="0.3">
      <c r="B21" s="27">
        <v>41913</v>
      </c>
      <c r="C21" s="49">
        <v>-0.105876124933834</v>
      </c>
      <c r="D21" s="49">
        <v>2.7237264092759301</v>
      </c>
      <c r="F21" s="20"/>
    </row>
    <row r="22" spans="2:6" x14ac:dyDescent="0.3">
      <c r="B22" s="27">
        <v>41944</v>
      </c>
      <c r="C22" s="49">
        <v>-0.25613849143259998</v>
      </c>
      <c r="D22" s="49">
        <v>2.6649033914855198</v>
      </c>
      <c r="F22" s="20"/>
    </row>
    <row r="23" spans="2:6" x14ac:dyDescent="0.3">
      <c r="B23" s="27">
        <v>41974</v>
      </c>
      <c r="C23" s="19">
        <v>0.72611352165057297</v>
      </c>
      <c r="D23" s="19">
        <v>2.79915595626318</v>
      </c>
      <c r="F23" s="20"/>
    </row>
    <row r="24" spans="2:6" x14ac:dyDescent="0.3">
      <c r="B24" s="27">
        <v>42005</v>
      </c>
      <c r="C24" s="19">
        <v>0.44835164835166302</v>
      </c>
      <c r="D24" s="19">
        <v>2.88911526589512</v>
      </c>
      <c r="F24" s="20"/>
    </row>
    <row r="25" spans="2:6" x14ac:dyDescent="0.3">
      <c r="B25" s="27">
        <v>42036</v>
      </c>
      <c r="C25" s="19">
        <v>-0.122527568702957</v>
      </c>
      <c r="D25" s="19">
        <v>2.9536735598453201</v>
      </c>
      <c r="F25" s="20"/>
    </row>
    <row r="26" spans="2:6" x14ac:dyDescent="0.3">
      <c r="B26" s="27">
        <v>42064</v>
      </c>
      <c r="C26" s="19">
        <v>-1.1303890641430101</v>
      </c>
      <c r="D26" s="19">
        <v>2.9797459663577199</v>
      </c>
      <c r="F26" s="20"/>
    </row>
    <row r="27" spans="2:6" x14ac:dyDescent="0.3">
      <c r="B27" s="27">
        <v>42095</v>
      </c>
      <c r="C27" s="19">
        <v>0.31906407870247999</v>
      </c>
      <c r="D27" s="19">
        <v>2.96834426092189</v>
      </c>
      <c r="F27" s="20"/>
    </row>
    <row r="28" spans="2:6" x14ac:dyDescent="0.3">
      <c r="B28" s="27">
        <v>42125</v>
      </c>
      <c r="C28" s="19">
        <v>-1.2898665959890401</v>
      </c>
      <c r="D28" s="19">
        <v>2.8712389582351299</v>
      </c>
      <c r="F28" s="20"/>
    </row>
    <row r="29" spans="2:6" x14ac:dyDescent="0.3">
      <c r="B29" s="27">
        <v>42156</v>
      </c>
      <c r="C29" s="19">
        <v>1.57522599122885</v>
      </c>
      <c r="D29" s="19">
        <v>2.8369708643623199</v>
      </c>
      <c r="F29" s="20"/>
    </row>
    <row r="30" spans="2:6" x14ac:dyDescent="0.3">
      <c r="B30" s="27">
        <v>42186</v>
      </c>
      <c r="C30" s="19">
        <v>0.47581284694686499</v>
      </c>
      <c r="D30" s="19">
        <v>2.7589702466959798</v>
      </c>
      <c r="F30" s="20"/>
    </row>
    <row r="31" spans="2:6" x14ac:dyDescent="0.3">
      <c r="B31" s="27">
        <v>42217</v>
      </c>
      <c r="C31" s="19">
        <v>-0.280627904937302</v>
      </c>
      <c r="D31" s="19">
        <v>2.7433982496017002</v>
      </c>
      <c r="F31" s="20"/>
    </row>
    <row r="32" spans="2:6" x14ac:dyDescent="0.3">
      <c r="B32" s="27">
        <v>42248</v>
      </c>
      <c r="C32" s="19">
        <v>0.45730366722365101</v>
      </c>
      <c r="D32" s="19">
        <v>2.4416119906097902</v>
      </c>
      <c r="F32" s="20"/>
    </row>
    <row r="33" spans="2:7" x14ac:dyDescent="0.3">
      <c r="B33" s="27">
        <v>42278</v>
      </c>
      <c r="C33" s="19">
        <v>0.63906154250195002</v>
      </c>
      <c r="D33" s="19">
        <v>2.3100303951367902</v>
      </c>
      <c r="F33" s="20"/>
    </row>
    <row r="34" spans="2:7" x14ac:dyDescent="0.3">
      <c r="B34" s="27">
        <v>42309</v>
      </c>
      <c r="C34" s="19">
        <v>-0.94815588030618903</v>
      </c>
      <c r="D34" s="19">
        <v>2.16435627251419</v>
      </c>
      <c r="E34" s="30"/>
      <c r="F34" s="20"/>
    </row>
    <row r="35" spans="2:7" x14ac:dyDescent="0.3">
      <c r="B35" s="27">
        <v>42339</v>
      </c>
      <c r="C35" s="19">
        <v>0.91332220953719201</v>
      </c>
      <c r="D35" s="19">
        <v>1.9108327797392</v>
      </c>
      <c r="E35" s="30"/>
      <c r="F35" s="20"/>
    </row>
    <row r="36" spans="2:7" x14ac:dyDescent="0.3">
      <c r="B36" s="27">
        <v>42370</v>
      </c>
      <c r="C36" s="19">
        <v>-0.91375859368201195</v>
      </c>
      <c r="D36" s="19">
        <v>1.60945723622989</v>
      </c>
      <c r="E36" s="30"/>
      <c r="F36" s="20"/>
    </row>
    <row r="37" spans="2:7" x14ac:dyDescent="0.3">
      <c r="B37" s="27">
        <v>42401</v>
      </c>
      <c r="C37" s="19">
        <v>1.58967152643596</v>
      </c>
      <c r="D37" s="19">
        <v>1.4318692983172401</v>
      </c>
      <c r="E37" s="30"/>
      <c r="F37" s="20"/>
    </row>
    <row r="38" spans="2:7" x14ac:dyDescent="0.3">
      <c r="B38" s="27">
        <v>42430</v>
      </c>
      <c r="C38" s="19">
        <v>-1.82415492348924</v>
      </c>
      <c r="D38" s="19">
        <v>1.2815669192760999</v>
      </c>
      <c r="E38" s="30"/>
      <c r="F38" s="20"/>
    </row>
    <row r="39" spans="2:7" x14ac:dyDescent="0.3">
      <c r="B39" s="27">
        <v>42461</v>
      </c>
      <c r="C39" s="19">
        <v>1.2680521310320401</v>
      </c>
      <c r="D39" s="19">
        <v>1.24614508530729</v>
      </c>
      <c r="E39" s="30"/>
      <c r="F39" s="20"/>
    </row>
    <row r="40" spans="2:7" x14ac:dyDescent="0.3">
      <c r="B40" s="27">
        <v>42491</v>
      </c>
      <c r="C40" s="19">
        <v>-0.75652173913043297</v>
      </c>
      <c r="D40" s="19">
        <v>1.3441913052474499</v>
      </c>
      <c r="F40" s="20"/>
    </row>
    <row r="41" spans="2:7" x14ac:dyDescent="0.3">
      <c r="B41" s="27">
        <v>42522</v>
      </c>
      <c r="C41" s="19">
        <v>1.06895645316744</v>
      </c>
      <c r="D41" s="19">
        <v>1.2691085268459601</v>
      </c>
      <c r="F41" s="20"/>
    </row>
    <row r="42" spans="2:7" x14ac:dyDescent="0.3">
      <c r="B42" s="27">
        <v>42552</v>
      </c>
      <c r="C42" s="19">
        <v>-0.92761161681836901</v>
      </c>
      <c r="D42" s="19">
        <v>1.11827672011426</v>
      </c>
      <c r="F42" s="20"/>
    </row>
    <row r="43" spans="2:7" x14ac:dyDescent="0.3">
      <c r="B43" s="27">
        <v>42583</v>
      </c>
      <c r="C43" s="19">
        <v>1.68883444172207</v>
      </c>
      <c r="D43" s="19">
        <v>1.13405850360135</v>
      </c>
      <c r="F43" s="20"/>
    </row>
    <row r="44" spans="2:7" x14ac:dyDescent="0.3">
      <c r="B44" s="27">
        <v>42614</v>
      </c>
      <c r="C44" s="19">
        <v>-0.23233800877721</v>
      </c>
      <c r="D44" s="19">
        <v>1.1935453069798601</v>
      </c>
      <c r="F44" s="20"/>
      <c r="G44" s="20"/>
    </row>
    <row r="45" spans="2:7" x14ac:dyDescent="0.3">
      <c r="B45" s="27">
        <v>42644</v>
      </c>
      <c r="C45" s="19">
        <v>-0.405382094186645</v>
      </c>
      <c r="D45" s="19">
        <v>1.1017950015771401</v>
      </c>
      <c r="F45" s="20"/>
      <c r="G45" s="20"/>
    </row>
    <row r="46" spans="2:7" x14ac:dyDescent="0.3">
      <c r="B46" s="27">
        <v>42675</v>
      </c>
      <c r="C46" s="19">
        <v>1.9398978089546901</v>
      </c>
      <c r="D46" s="19">
        <v>1.31361927032556</v>
      </c>
      <c r="F46" s="20"/>
      <c r="G46" s="20"/>
    </row>
    <row r="47" spans="2:7" x14ac:dyDescent="0.3">
      <c r="B47" s="27">
        <v>42705</v>
      </c>
      <c r="C47" s="19">
        <v>1.027950046725</v>
      </c>
      <c r="D47" s="19">
        <v>1.52124394834947</v>
      </c>
      <c r="F47" s="20"/>
      <c r="G47" s="20"/>
    </row>
    <row r="48" spans="2:7" x14ac:dyDescent="0.3">
      <c r="B48" s="27">
        <v>42736</v>
      </c>
      <c r="C48" s="19">
        <v>-0.36999663639420899</v>
      </c>
      <c r="D48" s="19">
        <v>1.88947418548937</v>
      </c>
      <c r="F48" s="20"/>
      <c r="G48" s="20"/>
    </row>
    <row r="49" spans="2:7" x14ac:dyDescent="0.3">
      <c r="B49" s="27">
        <v>42767</v>
      </c>
      <c r="C49" s="19">
        <v>-0.28696826468602699</v>
      </c>
      <c r="D49" s="19">
        <v>1.95465722147416</v>
      </c>
      <c r="F49" s="20"/>
      <c r="G49" s="20"/>
    </row>
    <row r="50" spans="2:7" x14ac:dyDescent="0.3">
      <c r="B50" s="27">
        <v>42795</v>
      </c>
      <c r="C50" s="19">
        <v>2.4123920771965399</v>
      </c>
      <c r="D50" s="19">
        <v>2.4436626414376401</v>
      </c>
      <c r="F50" s="20"/>
      <c r="G50" s="20"/>
    </row>
    <row r="51" spans="2:7" x14ac:dyDescent="0.3">
      <c r="B51" s="27">
        <v>42826</v>
      </c>
      <c r="C51" s="19">
        <v>-1.8265972394412699</v>
      </c>
      <c r="D51" s="19">
        <v>2.5843303969262701</v>
      </c>
      <c r="F51" s="20"/>
      <c r="G51" s="20"/>
    </row>
    <row r="52" spans="2:7" x14ac:dyDescent="0.3">
      <c r="B52" s="27">
        <v>42856</v>
      </c>
      <c r="C52" s="19">
        <v>1.63327159454453</v>
      </c>
      <c r="D52" s="19">
        <v>2.8853305333158299</v>
      </c>
    </row>
    <row r="53" spans="2:7" x14ac:dyDescent="0.3">
      <c r="B53" s="27">
        <v>42887</v>
      </c>
      <c r="C53" s="19">
        <v>-0.26507620941019699</v>
      </c>
      <c r="D53" s="19">
        <v>3.1137131539088898</v>
      </c>
    </row>
    <row r="54" spans="2:7" x14ac:dyDescent="0.3">
      <c r="B54" s="27">
        <v>42917</v>
      </c>
      <c r="C54" s="19">
        <v>0.19933554817275201</v>
      </c>
      <c r="D54" s="19">
        <v>3.5579856282716902</v>
      </c>
    </row>
    <row r="55" spans="2:7" x14ac:dyDescent="0.3">
      <c r="B55" s="27">
        <v>42948</v>
      </c>
      <c r="C55" s="19">
        <v>0.92838196286473196</v>
      </c>
      <c r="D55" s="19">
        <v>3.7731735499952599</v>
      </c>
    </row>
    <row r="56" spans="2:7" x14ac:dyDescent="0.3">
      <c r="B56" s="27">
        <v>42979</v>
      </c>
      <c r="C56" s="19">
        <v>0.43528252299605003</v>
      </c>
      <c r="D56" s="19">
        <v>4.10527385428309</v>
      </c>
    </row>
    <row r="57" spans="2:7" x14ac:dyDescent="0.3">
      <c r="B57" s="27">
        <v>43009</v>
      </c>
      <c r="C57" s="19">
        <v>-1.25112437648213</v>
      </c>
      <c r="D57" s="19">
        <v>4.4505713767458897</v>
      </c>
    </row>
    <row r="58" spans="2:7" x14ac:dyDescent="0.3">
      <c r="B58" s="27">
        <v>43040</v>
      </c>
      <c r="C58" s="19">
        <v>2.76581649552831</v>
      </c>
      <c r="D58" s="19">
        <v>4.6227090855154298</v>
      </c>
    </row>
    <row r="59" spans="2:7" x14ac:dyDescent="0.3">
      <c r="B59" s="27">
        <v>43070</v>
      </c>
      <c r="C59" s="19">
        <v>0.354552780016126</v>
      </c>
      <c r="D59" s="19">
        <v>4.7254887814732003</v>
      </c>
    </row>
    <row r="60" spans="2:7" x14ac:dyDescent="0.3">
      <c r="B60" s="27">
        <v>43101</v>
      </c>
      <c r="C60" s="84">
        <v>0.52192066805845005</v>
      </c>
      <c r="D60" s="84">
        <v>4.8600724804417696</v>
      </c>
    </row>
    <row r="61" spans="2:7" x14ac:dyDescent="0.3">
      <c r="B61" s="27">
        <v>43132</v>
      </c>
      <c r="C61" s="19">
        <v>-0.61506510104640799</v>
      </c>
      <c r="D61" s="19">
        <v>5.1249291195027</v>
      </c>
    </row>
    <row r="62" spans="2:7" x14ac:dyDescent="0.3">
      <c r="B62" s="27">
        <v>43160</v>
      </c>
      <c r="C62" s="19">
        <v>-0.81176659701013199</v>
      </c>
      <c r="D62" s="19">
        <v>4.7400436949350997</v>
      </c>
    </row>
    <row r="63" spans="2:7" x14ac:dyDescent="0.3">
      <c r="B63" s="27">
        <v>43191</v>
      </c>
      <c r="C63" s="19">
        <v>0.526699619155657</v>
      </c>
      <c r="D63" s="19">
        <v>4.83409285103959</v>
      </c>
    </row>
    <row r="64" spans="2:7" x14ac:dyDescent="0.3">
      <c r="B64" s="27">
        <v>43221</v>
      </c>
      <c r="C64" s="19">
        <v>0.81412219893599502</v>
      </c>
      <c r="D64" s="19">
        <v>4.6527615362263299</v>
      </c>
    </row>
    <row r="65" spans="2:4" x14ac:dyDescent="0.3">
      <c r="B65" s="27">
        <v>43252</v>
      </c>
      <c r="C65" s="19">
        <v>-0.26385224274406699</v>
      </c>
      <c r="D65" s="19">
        <v>4.5860286432586701</v>
      </c>
    </row>
    <row r="66" spans="2:4" x14ac:dyDescent="0.3">
      <c r="B66" s="27">
        <v>43282</v>
      </c>
      <c r="C66" s="19">
        <v>1.33076799743467</v>
      </c>
      <c r="D66" s="19">
        <v>4.5233408323959301</v>
      </c>
    </row>
    <row r="67" spans="2:4" x14ac:dyDescent="0.3">
      <c r="B67" s="27">
        <v>43313</v>
      </c>
      <c r="C67" s="19">
        <v>0.37183544303798199</v>
      </c>
      <c r="D67" s="19">
        <v>4.4749466017717401</v>
      </c>
    </row>
    <row r="68" spans="2:4" x14ac:dyDescent="0.3">
      <c r="B68" s="27">
        <v>43344</v>
      </c>
      <c r="C68" s="19">
        <v>-0.99314258689997503</v>
      </c>
      <c r="D68" s="19">
        <v>4.24388203304746</v>
      </c>
    </row>
    <row r="69" spans="2:4" x14ac:dyDescent="0.3">
      <c r="B69" s="27">
        <v>43374</v>
      </c>
      <c r="C69" s="19">
        <v>1.52057957169013</v>
      </c>
      <c r="D69" s="19">
        <v>4.3303996276717402</v>
      </c>
    </row>
    <row r="70" spans="2:4" x14ac:dyDescent="0.3">
      <c r="B70" s="27">
        <v>43405</v>
      </c>
      <c r="C70" s="19">
        <v>-1.81932245922207</v>
      </c>
      <c r="D70" s="19">
        <v>3.9454210984937599</v>
      </c>
    </row>
    <row r="71" spans="2:4" x14ac:dyDescent="0.3">
      <c r="B71" s="27">
        <v>43435</v>
      </c>
      <c r="C71" s="19">
        <v>-2.02076677316294</v>
      </c>
      <c r="D71" s="19">
        <v>3.4141636814549501</v>
      </c>
    </row>
    <row r="72" spans="2:4" x14ac:dyDescent="0.3">
      <c r="B72" s="27">
        <v>43466</v>
      </c>
      <c r="C72" s="19">
        <v>2.1113556696828999</v>
      </c>
      <c r="D72" s="19">
        <v>2.9431328044105798</v>
      </c>
    </row>
    <row r="73" spans="2:4" x14ac:dyDescent="0.3">
      <c r="B73" s="27">
        <v>43497</v>
      </c>
      <c r="C73" s="19">
        <v>-1.72441322050136</v>
      </c>
      <c r="D73" s="19">
        <v>2.4115964194757402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W127"/>
  <sheetViews>
    <sheetView zoomScaleNormal="100" workbookViewId="0">
      <selection activeCell="C4" sqref="C4:F4"/>
    </sheetView>
  </sheetViews>
  <sheetFormatPr defaultColWidth="9.42578125" defaultRowHeight="16.5" x14ac:dyDescent="0.3"/>
  <cols>
    <col min="1" max="1" width="2.5703125" style="1" customWidth="1"/>
    <col min="2" max="2" width="9.85546875" style="1" bestFit="1" customWidth="1"/>
    <col min="3" max="3" width="18.85546875" style="1" customWidth="1"/>
    <col min="4" max="4" width="11.5703125" style="1" customWidth="1"/>
    <col min="5" max="6" width="9.42578125" style="1" customWidth="1"/>
    <col min="7" max="7" width="23.7109375" style="1" bestFit="1" customWidth="1"/>
    <col min="8" max="8" width="9.42578125" style="1" customWidth="1"/>
    <col min="9" max="11" width="9.42578125" style="1"/>
    <col min="12" max="12" width="23.28515625" style="1" bestFit="1" customWidth="1"/>
    <col min="13" max="15" width="9.42578125" style="1" customWidth="1"/>
    <col min="16" max="16384" width="9.42578125" style="1"/>
  </cols>
  <sheetData>
    <row r="1" spans="2:23" x14ac:dyDescent="0.3">
      <c r="B1" s="2" t="s">
        <v>112</v>
      </c>
      <c r="C1" s="3"/>
      <c r="D1" s="3"/>
    </row>
    <row r="2" spans="2:23" x14ac:dyDescent="0.3">
      <c r="B2" s="28" t="s">
        <v>36</v>
      </c>
      <c r="C2" s="3"/>
      <c r="D2" s="3"/>
      <c r="F2" s="40"/>
      <c r="G2" s="19"/>
    </row>
    <row r="3" spans="2:23" x14ac:dyDescent="0.3">
      <c r="D3" s="494" t="s">
        <v>49</v>
      </c>
      <c r="E3" s="494"/>
      <c r="F3" s="494"/>
      <c r="G3" s="494"/>
    </row>
    <row r="4" spans="2:23" x14ac:dyDescent="0.3">
      <c r="C4" s="1" t="s">
        <v>48</v>
      </c>
      <c r="D4" s="4" t="s">
        <v>44</v>
      </c>
      <c r="E4" s="4" t="s">
        <v>45</v>
      </c>
      <c r="F4" s="4" t="s">
        <v>46</v>
      </c>
      <c r="G4" s="4" t="s">
        <v>47</v>
      </c>
    </row>
    <row r="5" spans="2:23" x14ac:dyDescent="0.3">
      <c r="B5" s="40">
        <v>2005</v>
      </c>
      <c r="C5" s="49">
        <v>3.7408725953498698</v>
      </c>
      <c r="D5" s="49">
        <v>0.7447660027026255</v>
      </c>
      <c r="E5" s="19">
        <v>0.70841016109479005</v>
      </c>
      <c r="F5" s="19">
        <v>1.0134650267371592</v>
      </c>
      <c r="G5" s="19">
        <v>1.2742314048152887</v>
      </c>
      <c r="H5" s="19"/>
      <c r="I5" s="19"/>
      <c r="U5" s="19"/>
      <c r="V5" s="19"/>
      <c r="W5" s="19"/>
    </row>
    <row r="6" spans="2:23" x14ac:dyDescent="0.3">
      <c r="B6" s="40">
        <v>2006</v>
      </c>
      <c r="C6" s="49">
        <v>3.9392373125013398</v>
      </c>
      <c r="D6" s="49">
        <v>0.70753733392851681</v>
      </c>
      <c r="E6" s="19">
        <v>0.83139457431959551</v>
      </c>
      <c r="F6" s="19">
        <v>1.1579620810860878</v>
      </c>
      <c r="G6" s="19">
        <v>1.2423433231671308</v>
      </c>
      <c r="H6" s="19"/>
      <c r="I6" s="19"/>
      <c r="U6" s="19"/>
      <c r="V6" s="19"/>
      <c r="W6" s="19"/>
    </row>
    <row r="7" spans="2:23" x14ac:dyDescent="0.3">
      <c r="B7" s="40">
        <v>2007</v>
      </c>
      <c r="C7" s="49">
        <v>4.4269065248013204</v>
      </c>
      <c r="D7" s="49">
        <v>1.1308072549319019</v>
      </c>
      <c r="E7" s="19">
        <v>0.92511800403879096</v>
      </c>
      <c r="F7" s="19">
        <v>1.3394011311335994</v>
      </c>
      <c r="G7" s="19">
        <v>1.0315801346970144</v>
      </c>
      <c r="H7" s="19"/>
      <c r="I7" s="19"/>
      <c r="J7" s="34"/>
      <c r="U7" s="19"/>
      <c r="V7" s="19"/>
      <c r="W7" s="19"/>
    </row>
    <row r="8" spans="2:23" x14ac:dyDescent="0.3">
      <c r="B8" s="40">
        <v>2008</v>
      </c>
      <c r="C8" s="49">
        <v>2.0353616192598998</v>
      </c>
      <c r="D8" s="49">
        <v>0.72914521991366288</v>
      </c>
      <c r="E8" s="19">
        <v>0.67617996019603821</v>
      </c>
      <c r="F8" s="19">
        <v>0.73961246901196864</v>
      </c>
      <c r="G8" s="19">
        <v>-0.10957602986176505</v>
      </c>
      <c r="H8" s="19"/>
      <c r="I8" s="19"/>
      <c r="J8" s="34"/>
      <c r="U8" s="19"/>
      <c r="V8" s="19"/>
      <c r="W8" s="19"/>
    </row>
    <row r="9" spans="2:23" x14ac:dyDescent="0.3">
      <c r="B9" s="40">
        <v>2009</v>
      </c>
      <c r="C9" s="49">
        <v>-0.19882544702098301</v>
      </c>
      <c r="D9" s="49">
        <v>0.53515964212289713</v>
      </c>
      <c r="E9" s="19">
        <v>0.78450593104408195</v>
      </c>
      <c r="F9" s="19">
        <v>0.10591035358865378</v>
      </c>
      <c r="G9" s="19">
        <v>-1.6244013737766116</v>
      </c>
      <c r="H9" s="19"/>
      <c r="I9" s="19"/>
      <c r="J9" s="34"/>
      <c r="U9" s="19"/>
      <c r="V9" s="19"/>
      <c r="W9" s="19"/>
    </row>
    <row r="10" spans="2:23" x14ac:dyDescent="0.3">
      <c r="B10" s="40">
        <v>2010</v>
      </c>
      <c r="C10" s="49">
        <v>4.8601960917333997</v>
      </c>
      <c r="D10" s="49">
        <v>0.68371173764463933</v>
      </c>
      <c r="E10" s="19">
        <v>1.1625532844859348</v>
      </c>
      <c r="F10" s="19">
        <v>1.977777650836527</v>
      </c>
      <c r="G10" s="19">
        <v>1.036153418766288</v>
      </c>
      <c r="H10" s="19"/>
      <c r="I10" s="19"/>
      <c r="J10" s="34"/>
      <c r="U10" s="19"/>
      <c r="V10" s="19"/>
      <c r="W10" s="19"/>
    </row>
    <row r="11" spans="2:23" x14ac:dyDescent="0.3">
      <c r="B11" s="40">
        <v>2011</v>
      </c>
      <c r="C11" s="49">
        <v>3.5813603521875899</v>
      </c>
      <c r="D11" s="49">
        <v>0.78386317925571247</v>
      </c>
      <c r="E11" s="19">
        <v>1.3025287302549862</v>
      </c>
      <c r="F11" s="19">
        <v>1.0575218421582033</v>
      </c>
      <c r="G11" s="19">
        <v>0.43744660051868178</v>
      </c>
      <c r="H11" s="19"/>
      <c r="I11" s="19"/>
      <c r="J11" s="34"/>
      <c r="N11" s="83"/>
      <c r="O11" s="83"/>
      <c r="P11" s="83"/>
      <c r="Q11" s="83"/>
      <c r="R11" s="83"/>
      <c r="S11" s="83"/>
      <c r="T11" s="83"/>
      <c r="U11" s="83"/>
      <c r="V11" s="19"/>
      <c r="W11" s="19"/>
    </row>
    <row r="12" spans="2:23" x14ac:dyDescent="0.3">
      <c r="B12" s="40">
        <v>2012</v>
      </c>
      <c r="C12" s="19">
        <v>3.6984298402117801</v>
      </c>
      <c r="D12" s="19">
        <v>1.0940976065522949</v>
      </c>
      <c r="E12" s="19">
        <v>1.2523964816403335</v>
      </c>
      <c r="F12" s="19">
        <v>0.94678204174960934</v>
      </c>
      <c r="G12" s="19">
        <v>0.40515371026953129</v>
      </c>
      <c r="H12" s="19"/>
      <c r="I12" s="19"/>
      <c r="J12" s="34"/>
      <c r="N12" s="83"/>
      <c r="O12" s="83"/>
      <c r="P12" s="83"/>
      <c r="Q12" s="83"/>
      <c r="R12" s="83"/>
      <c r="S12" s="83"/>
      <c r="T12" s="83"/>
      <c r="U12" s="83"/>
      <c r="V12" s="19"/>
      <c r="W12" s="19"/>
    </row>
    <row r="13" spans="2:23" x14ac:dyDescent="0.3">
      <c r="B13" s="40">
        <v>2013</v>
      </c>
      <c r="C13" s="19">
        <v>3.4970056349227701</v>
      </c>
      <c r="D13" s="19">
        <v>0.57151111938549515</v>
      </c>
      <c r="E13" s="19">
        <v>1.5478633864010538</v>
      </c>
      <c r="F13" s="19">
        <v>0.91079148338628235</v>
      </c>
      <c r="G13" s="19">
        <v>0.46683964574992964</v>
      </c>
      <c r="H13" s="19"/>
      <c r="I13" s="19"/>
      <c r="J13" s="34"/>
      <c r="N13" s="83"/>
      <c r="O13" s="83"/>
      <c r="P13" s="83"/>
      <c r="Q13" s="83"/>
      <c r="R13" s="83"/>
      <c r="S13" s="83"/>
      <c r="T13" s="83"/>
      <c r="U13" s="83"/>
      <c r="V13" s="19"/>
      <c r="W13" s="19"/>
    </row>
    <row r="14" spans="2:23" x14ac:dyDescent="0.3">
      <c r="B14" s="40">
        <v>2014</v>
      </c>
      <c r="C14" s="19">
        <v>3.77284714479834</v>
      </c>
      <c r="D14" s="19">
        <v>0.62961469906184664</v>
      </c>
      <c r="E14" s="19">
        <v>1.6811348446895533</v>
      </c>
      <c r="F14" s="19">
        <v>0.90758415619442345</v>
      </c>
      <c r="G14" s="19">
        <v>0.55451344485251175</v>
      </c>
      <c r="H14" s="19"/>
      <c r="I14" s="19"/>
      <c r="J14" s="34"/>
      <c r="N14" s="83"/>
      <c r="O14" s="83"/>
      <c r="P14" s="83"/>
      <c r="Q14" s="83"/>
      <c r="R14" s="83"/>
      <c r="S14" s="83"/>
      <c r="T14" s="83"/>
      <c r="U14" s="83"/>
      <c r="V14" s="19"/>
      <c r="W14" s="19"/>
    </row>
    <row r="15" spans="2:23" x14ac:dyDescent="0.3">
      <c r="B15" s="40">
        <v>2015</v>
      </c>
      <c r="C15" s="19">
        <v>3.6941971959119302</v>
      </c>
      <c r="D15" s="19">
        <v>0.55043005972608905</v>
      </c>
      <c r="E15" s="19">
        <v>1.6708318185442261</v>
      </c>
      <c r="F15" s="19">
        <v>0.76366027396469449</v>
      </c>
      <c r="G15" s="19">
        <v>0.70927504367691241</v>
      </c>
      <c r="H15" s="19"/>
      <c r="I15" s="19"/>
      <c r="J15" s="34"/>
      <c r="K15" s="19"/>
      <c r="N15" s="83"/>
      <c r="O15" s="83"/>
      <c r="P15" s="83"/>
      <c r="Q15" s="83"/>
      <c r="R15" s="83"/>
      <c r="S15" s="83"/>
      <c r="T15" s="83"/>
      <c r="U15" s="83"/>
      <c r="V15" s="19"/>
      <c r="W15" s="19"/>
    </row>
    <row r="16" spans="2:23" x14ac:dyDescent="0.3">
      <c r="B16" s="51">
        <v>2016</v>
      </c>
      <c r="C16" s="19">
        <v>3.3755699419870226</v>
      </c>
      <c r="D16" s="19">
        <v>0.53493386182701252</v>
      </c>
      <c r="E16" s="19">
        <v>1.5823960376258963</v>
      </c>
      <c r="F16" s="19">
        <v>0.74904204300165511</v>
      </c>
      <c r="G16" s="19">
        <v>0.5091979995324587</v>
      </c>
      <c r="H16" s="19"/>
      <c r="I16" s="19"/>
      <c r="J16" s="34"/>
      <c r="K16" s="19"/>
      <c r="P16" s="19"/>
      <c r="Q16" s="19"/>
      <c r="R16" s="19"/>
      <c r="U16" s="19"/>
      <c r="V16" s="19"/>
      <c r="W16" s="19"/>
    </row>
    <row r="17" spans="2:23" x14ac:dyDescent="0.3">
      <c r="B17" s="112">
        <v>2017</v>
      </c>
      <c r="C17" s="80">
        <v>3.7834423814915925</v>
      </c>
      <c r="D17" s="80">
        <v>0.45827012418920704</v>
      </c>
      <c r="E17" s="80">
        <v>1.6939425970576685</v>
      </c>
      <c r="F17" s="80">
        <v>0.91381604561202445</v>
      </c>
      <c r="G17" s="80">
        <v>0.71741361463269249</v>
      </c>
      <c r="H17" s="80"/>
      <c r="I17" s="19"/>
      <c r="J17" s="34"/>
      <c r="K17" s="19"/>
      <c r="N17" s="83"/>
      <c r="O17" s="83"/>
      <c r="P17" s="83"/>
      <c r="Q17" s="83"/>
      <c r="R17" s="83"/>
      <c r="U17" s="19"/>
      <c r="V17" s="19"/>
      <c r="W17" s="19"/>
    </row>
    <row r="18" spans="2:23" x14ac:dyDescent="0.3">
      <c r="B18" s="112">
        <v>2018</v>
      </c>
      <c r="C18" s="80">
        <v>3.8106283429023668</v>
      </c>
      <c r="D18" s="80">
        <v>0.56667310840391172</v>
      </c>
      <c r="E18" s="80">
        <v>1.7779030113563501</v>
      </c>
      <c r="F18" s="80">
        <v>0.84322094306380035</v>
      </c>
      <c r="G18" s="80">
        <v>0.62450500003801201</v>
      </c>
      <c r="H18" s="80"/>
      <c r="I18" s="19"/>
      <c r="J18" s="34"/>
      <c r="K18" s="19"/>
      <c r="N18" s="83"/>
      <c r="O18" s="83"/>
      <c r="P18" s="83"/>
      <c r="Q18" s="83"/>
      <c r="R18" s="83"/>
      <c r="U18" s="19"/>
      <c r="V18" s="19"/>
      <c r="W18" s="19"/>
    </row>
    <row r="19" spans="2:23" x14ac:dyDescent="0.3">
      <c r="B19" s="116">
        <v>2019</v>
      </c>
      <c r="C19" s="106">
        <v>3.4</v>
      </c>
      <c r="D19" s="106">
        <v>0.441970363852137</v>
      </c>
      <c r="E19" s="106">
        <v>1.7332244676932249</v>
      </c>
      <c r="F19" s="106">
        <v>0.78533480344005258</v>
      </c>
      <c r="G19" s="106">
        <v>0.46693521669869192</v>
      </c>
      <c r="H19" s="106" t="s">
        <v>61</v>
      </c>
      <c r="I19" s="19"/>
      <c r="J19" s="34"/>
      <c r="K19" s="19"/>
      <c r="N19" s="83"/>
      <c r="O19" s="83"/>
      <c r="P19" s="83"/>
      <c r="Q19" s="83"/>
      <c r="R19" s="83"/>
      <c r="U19" s="19"/>
      <c r="V19" s="19"/>
      <c r="W19" s="19"/>
    </row>
    <row r="20" spans="2:23" x14ac:dyDescent="0.3">
      <c r="B20" s="51">
        <v>2020</v>
      </c>
      <c r="C20" s="19">
        <v>3.4</v>
      </c>
      <c r="D20" s="19">
        <v>0.5459067342029662</v>
      </c>
      <c r="E20" s="19">
        <v>1.6890492307869338</v>
      </c>
      <c r="F20" s="19">
        <v>0.79982824342518544</v>
      </c>
      <c r="G20" s="19">
        <v>0.41385939149006823</v>
      </c>
      <c r="H20" s="19"/>
      <c r="I20" s="19"/>
      <c r="J20" s="34"/>
      <c r="K20" s="19"/>
      <c r="N20" s="83"/>
      <c r="O20" s="83"/>
      <c r="P20" s="83"/>
      <c r="Q20" s="83"/>
      <c r="R20" s="83"/>
      <c r="S20" s="83"/>
      <c r="U20" s="19"/>
      <c r="V20" s="19"/>
      <c r="W20" s="19"/>
    </row>
    <row r="21" spans="2:23" x14ac:dyDescent="0.3">
      <c r="B21" s="51">
        <v>2021</v>
      </c>
      <c r="C21" s="19">
        <v>3.4</v>
      </c>
      <c r="D21" s="19">
        <v>0.54918967237275806</v>
      </c>
      <c r="E21" s="19">
        <v>1.6336917217084324</v>
      </c>
      <c r="F21" s="19">
        <v>0.82724203489151416</v>
      </c>
      <c r="G21" s="19">
        <v>0.39131294925592475</v>
      </c>
      <c r="H21" s="19"/>
      <c r="I21" s="19"/>
      <c r="J21" s="34"/>
      <c r="K21" s="19"/>
      <c r="N21" s="83"/>
      <c r="O21" s="83"/>
      <c r="P21" s="83"/>
      <c r="Q21" s="83"/>
      <c r="R21" s="83"/>
      <c r="U21" s="19"/>
      <c r="V21" s="19"/>
      <c r="W21" s="19"/>
    </row>
    <row r="22" spans="2:23" x14ac:dyDescent="0.3">
      <c r="B22" s="51">
        <v>2022</v>
      </c>
      <c r="C22" s="19">
        <v>3.4194599999999991</v>
      </c>
      <c r="D22" s="19">
        <v>0.54215493678334037</v>
      </c>
      <c r="E22" s="19">
        <v>1.6525567975063271</v>
      </c>
      <c r="F22" s="19">
        <v>0.82399164034541572</v>
      </c>
      <c r="G22" s="19">
        <v>0.38373178190082935</v>
      </c>
      <c r="H22" s="19"/>
      <c r="I22" s="19"/>
      <c r="J22" s="34"/>
      <c r="K22" s="19"/>
      <c r="N22" s="83"/>
      <c r="P22" s="83"/>
      <c r="Q22" s="83"/>
      <c r="R22" s="83"/>
      <c r="S22" s="83"/>
      <c r="T22" s="83"/>
      <c r="U22" s="19"/>
      <c r="V22" s="19"/>
      <c r="W22" s="19"/>
    </row>
    <row r="23" spans="2:23" x14ac:dyDescent="0.3">
      <c r="I23" s="34"/>
      <c r="J23" s="34"/>
      <c r="K23" s="19"/>
      <c r="N23" s="83"/>
      <c r="O23" s="83"/>
      <c r="P23" s="83"/>
      <c r="Q23" s="83"/>
      <c r="R23" s="83"/>
      <c r="U23" s="19"/>
      <c r="V23" s="19"/>
      <c r="W23" s="19"/>
    </row>
    <row r="24" spans="2:23" x14ac:dyDescent="0.3">
      <c r="I24" s="34"/>
      <c r="J24" s="34"/>
      <c r="K24" s="19"/>
      <c r="P24" s="19"/>
      <c r="Q24" s="19"/>
      <c r="R24" s="19"/>
      <c r="U24" s="19"/>
      <c r="V24" s="19"/>
      <c r="W24" s="19"/>
    </row>
    <row r="25" spans="2:23" x14ac:dyDescent="0.3">
      <c r="I25" s="34"/>
      <c r="J25" s="34"/>
      <c r="K25" s="19"/>
      <c r="U25" s="19"/>
      <c r="V25" s="19"/>
      <c r="W25" s="19"/>
    </row>
    <row r="26" spans="2:23" x14ac:dyDescent="0.3">
      <c r="B26" s="40"/>
      <c r="C26" s="19"/>
      <c r="D26" s="19"/>
      <c r="I26" s="34"/>
      <c r="J26" s="34"/>
      <c r="K26" s="19"/>
      <c r="U26" s="19"/>
      <c r="V26" s="19"/>
      <c r="W26" s="19"/>
    </row>
    <row r="27" spans="2:23" x14ac:dyDescent="0.3">
      <c r="B27" s="27"/>
      <c r="C27" s="19"/>
      <c r="D27" s="19"/>
      <c r="I27" s="34"/>
      <c r="J27" s="34"/>
      <c r="K27" s="19"/>
      <c r="U27" s="19"/>
      <c r="V27" s="19"/>
      <c r="W27" s="19"/>
    </row>
    <row r="28" spans="2:23" x14ac:dyDescent="0.3">
      <c r="B28" s="27"/>
      <c r="C28" s="19"/>
      <c r="D28" s="19"/>
      <c r="I28" s="34"/>
      <c r="J28" s="34"/>
      <c r="K28" s="19"/>
      <c r="U28" s="19"/>
      <c r="V28" s="19"/>
      <c r="W28" s="19"/>
    </row>
    <row r="29" spans="2:23" x14ac:dyDescent="0.3">
      <c r="B29" s="27"/>
      <c r="C29" s="19"/>
      <c r="D29" s="19"/>
      <c r="I29" s="34"/>
      <c r="J29" s="34"/>
      <c r="K29" s="19"/>
      <c r="Q29" s="19"/>
      <c r="R29" s="19"/>
      <c r="U29" s="19"/>
      <c r="V29" s="19"/>
      <c r="W29" s="19"/>
    </row>
    <row r="30" spans="2:23" x14ac:dyDescent="0.3">
      <c r="B30" s="27"/>
      <c r="C30" s="19"/>
      <c r="D30" s="19"/>
      <c r="I30" s="34"/>
      <c r="J30" s="34"/>
      <c r="K30" s="19"/>
      <c r="Q30" s="19"/>
      <c r="R30" s="19"/>
      <c r="U30" s="19"/>
      <c r="V30" s="19"/>
      <c r="W30" s="19"/>
    </row>
    <row r="31" spans="2:23" x14ac:dyDescent="0.3">
      <c r="B31" s="27"/>
      <c r="C31" s="19"/>
      <c r="D31" s="19"/>
      <c r="I31" s="34"/>
      <c r="J31" s="34"/>
      <c r="K31" s="19"/>
      <c r="P31" s="19"/>
      <c r="Q31" s="19"/>
      <c r="R31" s="19"/>
      <c r="U31" s="19"/>
      <c r="V31" s="19"/>
      <c r="W31" s="19"/>
    </row>
    <row r="32" spans="2:23" x14ac:dyDescent="0.3">
      <c r="B32" s="27"/>
      <c r="C32" s="19"/>
      <c r="D32" s="19"/>
      <c r="I32" s="34"/>
      <c r="J32" s="34"/>
      <c r="K32" s="19"/>
      <c r="P32" s="19"/>
      <c r="Q32" s="19"/>
      <c r="R32" s="19"/>
      <c r="U32" s="19"/>
      <c r="V32" s="19"/>
      <c r="W32" s="19"/>
    </row>
    <row r="33" spans="2:23" x14ac:dyDescent="0.3">
      <c r="B33" s="27"/>
      <c r="C33" s="19"/>
      <c r="D33" s="19"/>
      <c r="I33" s="34"/>
      <c r="J33" s="34"/>
      <c r="K33" s="19"/>
      <c r="P33" s="19"/>
      <c r="Q33" s="19"/>
      <c r="R33" s="19"/>
      <c r="U33" s="19"/>
      <c r="V33" s="19"/>
      <c r="W33" s="19"/>
    </row>
    <row r="34" spans="2:23" x14ac:dyDescent="0.3">
      <c r="B34" s="27"/>
      <c r="C34" s="19"/>
      <c r="D34" s="19"/>
      <c r="I34" s="34"/>
      <c r="J34" s="34"/>
      <c r="K34" s="19"/>
      <c r="P34" s="19"/>
      <c r="Q34" s="19"/>
      <c r="R34" s="19"/>
      <c r="U34" s="19"/>
      <c r="V34" s="19"/>
      <c r="W34" s="19"/>
    </row>
    <row r="35" spans="2:23" x14ac:dyDescent="0.3">
      <c r="B35" s="27"/>
      <c r="C35" s="19"/>
      <c r="D35" s="19"/>
      <c r="I35" s="34"/>
      <c r="J35" s="34"/>
      <c r="K35" s="19"/>
      <c r="U35" s="19"/>
      <c r="V35" s="19"/>
      <c r="W35" s="19"/>
    </row>
    <row r="36" spans="2:23" x14ac:dyDescent="0.3">
      <c r="B36" s="27"/>
      <c r="C36" s="19"/>
      <c r="D36" s="19"/>
      <c r="I36" s="34"/>
      <c r="J36" s="34"/>
      <c r="K36" s="19"/>
      <c r="P36" s="19"/>
      <c r="Q36" s="19"/>
      <c r="R36" s="19"/>
      <c r="U36" s="19"/>
      <c r="V36" s="19"/>
      <c r="W36" s="19"/>
    </row>
    <row r="37" spans="2:23" x14ac:dyDescent="0.3">
      <c r="B37" s="27"/>
      <c r="C37" s="19"/>
      <c r="D37" s="19"/>
      <c r="I37" s="34"/>
      <c r="J37" s="34"/>
      <c r="K37" s="19"/>
      <c r="O37" s="19"/>
      <c r="P37" s="19"/>
      <c r="Q37" s="19"/>
      <c r="R37" s="19"/>
      <c r="U37" s="19"/>
      <c r="V37" s="19"/>
      <c r="W37" s="19"/>
    </row>
    <row r="38" spans="2:23" x14ac:dyDescent="0.3">
      <c r="B38" s="27"/>
      <c r="C38" s="19"/>
      <c r="D38" s="19"/>
      <c r="I38" s="34"/>
      <c r="J38" s="34"/>
      <c r="K38" s="19"/>
      <c r="O38" s="19"/>
      <c r="P38" s="19"/>
      <c r="Q38" s="19"/>
      <c r="R38" s="19"/>
      <c r="U38" s="19"/>
      <c r="V38" s="19"/>
      <c r="W38" s="19"/>
    </row>
    <row r="39" spans="2:23" x14ac:dyDescent="0.3">
      <c r="B39" s="27"/>
      <c r="C39" s="19"/>
      <c r="D39" s="19"/>
      <c r="I39" s="34"/>
      <c r="J39" s="34"/>
      <c r="K39" s="19"/>
      <c r="U39" s="19"/>
      <c r="V39" s="19"/>
      <c r="W39" s="19"/>
    </row>
    <row r="40" spans="2:23" x14ac:dyDescent="0.3">
      <c r="B40" s="27"/>
      <c r="C40" s="19"/>
      <c r="D40" s="19"/>
      <c r="I40" s="34"/>
      <c r="J40" s="34"/>
      <c r="K40" s="19"/>
      <c r="P40" s="19"/>
      <c r="Q40" s="19"/>
      <c r="R40" s="19"/>
      <c r="U40" s="19"/>
      <c r="V40" s="19"/>
      <c r="W40" s="19"/>
    </row>
    <row r="41" spans="2:23" x14ac:dyDescent="0.3">
      <c r="B41" s="27"/>
      <c r="C41" s="19"/>
      <c r="D41" s="19"/>
      <c r="I41" s="34"/>
      <c r="J41" s="34"/>
      <c r="K41" s="19"/>
      <c r="P41" s="19"/>
      <c r="Q41" s="19"/>
      <c r="R41" s="19"/>
      <c r="U41" s="19"/>
      <c r="V41" s="19"/>
      <c r="W41" s="19"/>
    </row>
    <row r="42" spans="2:23" x14ac:dyDescent="0.3">
      <c r="B42" s="27"/>
      <c r="C42" s="19"/>
      <c r="D42" s="19"/>
      <c r="I42" s="34"/>
      <c r="J42" s="34"/>
      <c r="K42" s="19"/>
      <c r="P42" s="19"/>
      <c r="Q42" s="19"/>
      <c r="R42" s="19"/>
      <c r="U42" s="19"/>
      <c r="V42" s="19"/>
      <c r="W42" s="19"/>
    </row>
    <row r="43" spans="2:23" x14ac:dyDescent="0.3">
      <c r="B43" s="27"/>
      <c r="C43" s="19"/>
      <c r="D43" s="19"/>
      <c r="I43" s="34"/>
      <c r="J43" s="34"/>
      <c r="K43" s="19"/>
      <c r="P43" s="19"/>
      <c r="Q43" s="19"/>
      <c r="R43" s="19"/>
      <c r="U43" s="19"/>
      <c r="V43" s="19"/>
      <c r="W43" s="19"/>
    </row>
    <row r="44" spans="2:23" x14ac:dyDescent="0.3">
      <c r="B44" s="27"/>
      <c r="C44" s="19"/>
      <c r="D44" s="19"/>
      <c r="I44" s="34"/>
      <c r="J44" s="34"/>
      <c r="K44" s="19"/>
      <c r="P44" s="19"/>
      <c r="Q44" s="19"/>
      <c r="R44" s="19"/>
      <c r="U44" s="19"/>
      <c r="V44" s="19"/>
      <c r="W44" s="19"/>
    </row>
    <row r="45" spans="2:23" x14ac:dyDescent="0.3">
      <c r="B45" s="27"/>
      <c r="C45" s="19"/>
      <c r="D45" s="19"/>
      <c r="I45" s="34"/>
      <c r="J45" s="34"/>
      <c r="K45" s="19"/>
      <c r="P45" s="19"/>
      <c r="Q45" s="19"/>
      <c r="R45" s="19"/>
      <c r="U45" s="19"/>
      <c r="V45" s="19"/>
      <c r="W45" s="19"/>
    </row>
    <row r="46" spans="2:23" x14ac:dyDescent="0.3">
      <c r="B46" s="27"/>
      <c r="C46" s="19"/>
      <c r="D46" s="19"/>
      <c r="I46" s="34"/>
      <c r="J46" s="34"/>
      <c r="K46" s="19"/>
      <c r="P46" s="19"/>
      <c r="Q46" s="19"/>
      <c r="R46" s="19"/>
      <c r="U46" s="19"/>
      <c r="V46" s="19"/>
      <c r="W46" s="19"/>
    </row>
    <row r="47" spans="2:23" x14ac:dyDescent="0.3">
      <c r="B47" s="27"/>
      <c r="C47" s="19"/>
      <c r="D47" s="19"/>
      <c r="I47" s="34"/>
      <c r="J47" s="34"/>
      <c r="K47" s="19"/>
      <c r="P47" s="19"/>
      <c r="Q47" s="19"/>
      <c r="R47" s="19"/>
      <c r="U47" s="19"/>
      <c r="V47" s="19"/>
      <c r="W47" s="19"/>
    </row>
    <row r="48" spans="2:23" x14ac:dyDescent="0.3">
      <c r="B48" s="27"/>
      <c r="C48" s="19"/>
      <c r="D48" s="19"/>
      <c r="I48" s="34"/>
      <c r="J48" s="34"/>
      <c r="K48" s="19"/>
      <c r="P48" s="19"/>
      <c r="Q48" s="19"/>
      <c r="R48" s="19"/>
      <c r="U48" s="19"/>
      <c r="V48" s="19"/>
      <c r="W48" s="19"/>
    </row>
    <row r="49" spans="2:23" x14ac:dyDescent="0.3">
      <c r="B49" s="27"/>
      <c r="C49" s="19"/>
      <c r="D49" s="19"/>
      <c r="I49" s="34"/>
      <c r="J49" s="34"/>
      <c r="K49" s="19"/>
      <c r="P49" s="19"/>
      <c r="Q49" s="19"/>
      <c r="R49" s="19"/>
      <c r="U49" s="19"/>
      <c r="V49" s="19"/>
      <c r="W49" s="19"/>
    </row>
    <row r="50" spans="2:23" x14ac:dyDescent="0.3">
      <c r="B50" s="27"/>
      <c r="C50" s="19"/>
      <c r="D50" s="19"/>
      <c r="I50" s="34"/>
      <c r="J50" s="34"/>
      <c r="K50" s="19"/>
      <c r="P50" s="19"/>
      <c r="Q50" s="19"/>
      <c r="R50" s="19"/>
      <c r="U50" s="19"/>
      <c r="V50" s="19"/>
      <c r="W50" s="19"/>
    </row>
    <row r="51" spans="2:23" x14ac:dyDescent="0.3">
      <c r="B51" s="27"/>
      <c r="C51" s="19"/>
      <c r="D51" s="19"/>
      <c r="I51" s="34"/>
      <c r="J51" s="34"/>
      <c r="K51" s="19"/>
      <c r="P51" s="19"/>
      <c r="Q51" s="19"/>
      <c r="R51" s="19"/>
      <c r="U51" s="19"/>
      <c r="V51" s="19"/>
      <c r="W51" s="19"/>
    </row>
    <row r="52" spans="2:23" x14ac:dyDescent="0.3">
      <c r="B52" s="27"/>
      <c r="C52" s="19"/>
      <c r="D52" s="19"/>
      <c r="I52" s="34"/>
      <c r="J52" s="34"/>
      <c r="K52" s="19"/>
      <c r="P52" s="19"/>
      <c r="Q52" s="19"/>
      <c r="R52" s="19"/>
      <c r="U52" s="19"/>
      <c r="V52" s="19"/>
      <c r="W52" s="19"/>
    </row>
    <row r="53" spans="2:23" x14ac:dyDescent="0.3">
      <c r="B53" s="27"/>
      <c r="C53" s="19"/>
      <c r="D53" s="19"/>
      <c r="I53" s="34"/>
      <c r="J53" s="34"/>
      <c r="K53" s="19"/>
      <c r="P53" s="19"/>
      <c r="Q53" s="19"/>
      <c r="R53" s="19"/>
      <c r="U53" s="19"/>
      <c r="V53" s="19"/>
      <c r="W53" s="19"/>
    </row>
    <row r="54" spans="2:23" x14ac:dyDescent="0.3">
      <c r="B54" s="27"/>
      <c r="C54" s="19"/>
      <c r="D54" s="19"/>
      <c r="I54" s="34"/>
      <c r="J54" s="34"/>
      <c r="K54" s="19"/>
      <c r="P54" s="19"/>
      <c r="Q54" s="19"/>
      <c r="R54" s="19"/>
      <c r="U54" s="19"/>
      <c r="V54" s="19"/>
      <c r="W54" s="19"/>
    </row>
    <row r="55" spans="2:23" x14ac:dyDescent="0.3">
      <c r="B55" s="27"/>
      <c r="C55" s="19"/>
      <c r="D55" s="19"/>
      <c r="I55" s="34"/>
      <c r="J55" s="34"/>
      <c r="K55" s="19"/>
      <c r="P55" s="19"/>
      <c r="Q55" s="19"/>
      <c r="R55" s="19"/>
      <c r="U55" s="19"/>
      <c r="V55" s="19"/>
      <c r="W55" s="19"/>
    </row>
    <row r="56" spans="2:23" x14ac:dyDescent="0.3">
      <c r="B56" s="27"/>
      <c r="C56" s="19"/>
      <c r="D56" s="19"/>
      <c r="I56" s="34"/>
      <c r="J56" s="34"/>
      <c r="K56" s="19"/>
      <c r="P56" s="19"/>
      <c r="Q56" s="19"/>
      <c r="R56" s="19"/>
      <c r="U56" s="19"/>
      <c r="V56" s="19"/>
      <c r="W56" s="19"/>
    </row>
    <row r="57" spans="2:23" x14ac:dyDescent="0.3">
      <c r="B57" s="27"/>
      <c r="C57" s="19"/>
      <c r="D57" s="19"/>
      <c r="I57" s="34"/>
      <c r="J57" s="34"/>
      <c r="K57" s="19"/>
      <c r="P57" s="19"/>
      <c r="Q57" s="19"/>
      <c r="R57" s="19"/>
      <c r="U57" s="19"/>
      <c r="V57" s="19"/>
      <c r="W57" s="19"/>
    </row>
    <row r="58" spans="2:23" x14ac:dyDescent="0.3">
      <c r="B58" s="27"/>
      <c r="C58" s="19"/>
      <c r="D58" s="19"/>
      <c r="I58" s="34"/>
      <c r="J58" s="34"/>
      <c r="K58" s="19"/>
      <c r="P58" s="19"/>
      <c r="Q58" s="19"/>
      <c r="R58" s="19"/>
      <c r="U58" s="19"/>
      <c r="V58" s="19"/>
      <c r="W58" s="19"/>
    </row>
    <row r="59" spans="2:23" x14ac:dyDescent="0.3">
      <c r="B59" s="27"/>
      <c r="C59" s="19"/>
      <c r="D59" s="19"/>
      <c r="I59" s="34"/>
      <c r="J59" s="34"/>
      <c r="K59" s="19"/>
      <c r="P59" s="19"/>
      <c r="Q59" s="19"/>
      <c r="R59" s="19"/>
      <c r="U59" s="19"/>
      <c r="V59" s="19"/>
      <c r="W59" s="19"/>
    </row>
    <row r="60" spans="2:23" x14ac:dyDescent="0.3">
      <c r="B60" s="27"/>
      <c r="C60" s="19"/>
      <c r="D60" s="19"/>
      <c r="I60" s="34"/>
      <c r="J60" s="34"/>
      <c r="K60" s="19"/>
      <c r="P60" s="19"/>
      <c r="Q60" s="19"/>
      <c r="R60" s="19"/>
      <c r="U60" s="19"/>
      <c r="V60" s="19"/>
      <c r="W60" s="19"/>
    </row>
    <row r="61" spans="2:23" x14ac:dyDescent="0.3">
      <c r="B61" s="27"/>
      <c r="C61" s="19"/>
      <c r="D61" s="19"/>
      <c r="I61" s="34"/>
      <c r="J61" s="34"/>
      <c r="K61" s="19"/>
      <c r="P61" s="19"/>
      <c r="Q61" s="19"/>
      <c r="R61" s="19"/>
      <c r="U61" s="19"/>
      <c r="V61" s="19"/>
      <c r="W61" s="19"/>
    </row>
    <row r="62" spans="2:23" x14ac:dyDescent="0.3">
      <c r="B62" s="27"/>
      <c r="C62" s="19"/>
      <c r="D62" s="19"/>
      <c r="I62" s="34"/>
      <c r="J62" s="34"/>
      <c r="K62" s="19"/>
      <c r="P62" s="19"/>
      <c r="Q62" s="19"/>
      <c r="R62" s="19"/>
      <c r="U62" s="19"/>
      <c r="V62" s="19"/>
      <c r="W62" s="19"/>
    </row>
    <row r="63" spans="2:23" x14ac:dyDescent="0.3">
      <c r="B63" s="27"/>
      <c r="I63" s="34"/>
      <c r="J63" s="34"/>
      <c r="K63" s="19"/>
      <c r="P63" s="19"/>
      <c r="Q63" s="19"/>
      <c r="R63" s="19"/>
      <c r="U63" s="19"/>
      <c r="V63" s="19"/>
      <c r="W63" s="19"/>
    </row>
    <row r="64" spans="2:23" x14ac:dyDescent="0.3">
      <c r="B64" s="27"/>
      <c r="E64" s="8"/>
      <c r="F64" s="8"/>
      <c r="I64" s="34"/>
      <c r="J64" s="34"/>
      <c r="K64" s="19"/>
      <c r="P64" s="19"/>
      <c r="Q64" s="19"/>
      <c r="R64" s="19"/>
      <c r="U64" s="19"/>
      <c r="V64" s="19"/>
      <c r="W64" s="19"/>
    </row>
    <row r="65" spans="2:23" x14ac:dyDescent="0.3">
      <c r="B65" s="27"/>
      <c r="E65" s="8"/>
      <c r="F65" s="8"/>
      <c r="I65" s="34"/>
      <c r="J65" s="34"/>
      <c r="K65" s="19"/>
      <c r="P65" s="19"/>
      <c r="Q65" s="19"/>
      <c r="R65" s="19"/>
      <c r="U65" s="19"/>
      <c r="V65" s="19"/>
      <c r="W65" s="19"/>
    </row>
    <row r="66" spans="2:23" x14ac:dyDescent="0.3">
      <c r="B66" s="27"/>
      <c r="E66" s="8"/>
      <c r="F66" s="8"/>
      <c r="I66" s="34"/>
      <c r="J66" s="34"/>
      <c r="K66" s="19"/>
      <c r="P66" s="19"/>
      <c r="Q66" s="19"/>
      <c r="R66" s="19"/>
      <c r="U66" s="19"/>
      <c r="V66" s="19"/>
      <c r="W66" s="19"/>
    </row>
    <row r="67" spans="2:23" x14ac:dyDescent="0.3">
      <c r="B67" s="27"/>
      <c r="E67" s="8"/>
      <c r="F67" s="8"/>
      <c r="I67" s="34"/>
      <c r="J67" s="34"/>
      <c r="K67" s="19"/>
      <c r="P67" s="19"/>
      <c r="Q67" s="19"/>
      <c r="R67" s="19"/>
      <c r="U67" s="19"/>
      <c r="V67" s="19"/>
      <c r="W67" s="19"/>
    </row>
    <row r="68" spans="2:23" x14ac:dyDescent="0.3">
      <c r="B68" s="27"/>
      <c r="E68" s="8"/>
      <c r="F68" s="8"/>
      <c r="I68" s="34"/>
      <c r="J68" s="34"/>
      <c r="K68" s="19"/>
      <c r="P68" s="19"/>
      <c r="Q68" s="19"/>
      <c r="R68" s="19"/>
      <c r="U68" s="19"/>
      <c r="V68" s="19"/>
      <c r="W68" s="19"/>
    </row>
    <row r="69" spans="2:23" x14ac:dyDescent="0.3">
      <c r="B69" s="27"/>
      <c r="E69" s="8"/>
      <c r="F69" s="8"/>
      <c r="I69" s="34"/>
      <c r="J69" s="34"/>
      <c r="K69" s="19"/>
      <c r="P69" s="19"/>
      <c r="Q69" s="19"/>
      <c r="R69" s="19"/>
      <c r="U69" s="19"/>
      <c r="V69" s="19"/>
      <c r="W69" s="19"/>
    </row>
    <row r="70" spans="2:23" x14ac:dyDescent="0.3">
      <c r="B70" s="27"/>
      <c r="E70" s="8"/>
      <c r="F70" s="8"/>
      <c r="I70" s="34"/>
      <c r="J70" s="34"/>
      <c r="K70" s="19"/>
      <c r="P70" s="19"/>
      <c r="Q70" s="19"/>
      <c r="R70" s="19"/>
      <c r="U70" s="19"/>
      <c r="V70" s="19"/>
      <c r="W70" s="19"/>
    </row>
    <row r="71" spans="2:23" x14ac:dyDescent="0.3">
      <c r="B71" s="27"/>
      <c r="E71" s="8"/>
      <c r="F71" s="8"/>
      <c r="I71" s="34"/>
      <c r="J71" s="34"/>
      <c r="K71" s="19"/>
      <c r="P71" s="19"/>
      <c r="Q71" s="19"/>
      <c r="R71" s="19"/>
      <c r="U71" s="19"/>
      <c r="V71" s="19"/>
      <c r="W71" s="19"/>
    </row>
    <row r="72" spans="2:23" x14ac:dyDescent="0.3">
      <c r="B72" s="27"/>
      <c r="E72" s="8"/>
      <c r="F72" s="8"/>
      <c r="I72" s="34"/>
      <c r="J72" s="34"/>
      <c r="K72" s="19"/>
      <c r="P72" s="19"/>
      <c r="Q72" s="19"/>
      <c r="R72" s="19"/>
      <c r="U72" s="19"/>
      <c r="V72" s="19"/>
      <c r="W72" s="19"/>
    </row>
    <row r="73" spans="2:23" x14ac:dyDescent="0.3">
      <c r="B73" s="27"/>
      <c r="I73" s="34"/>
      <c r="J73" s="34"/>
      <c r="K73" s="19"/>
      <c r="P73" s="19"/>
      <c r="Q73" s="19"/>
      <c r="R73" s="19"/>
      <c r="U73" s="19"/>
      <c r="V73" s="19"/>
      <c r="W73" s="19"/>
    </row>
    <row r="74" spans="2:23" x14ac:dyDescent="0.3">
      <c r="B74" s="27"/>
      <c r="E74" s="8"/>
      <c r="F74" s="8"/>
      <c r="I74" s="34"/>
      <c r="J74" s="34"/>
      <c r="K74" s="19"/>
      <c r="P74" s="19"/>
      <c r="Q74" s="19"/>
      <c r="R74" s="19"/>
      <c r="U74" s="19"/>
      <c r="V74" s="19"/>
      <c r="W74" s="19"/>
    </row>
    <row r="75" spans="2:23" x14ac:dyDescent="0.3">
      <c r="B75" s="27"/>
      <c r="I75" s="34"/>
      <c r="J75" s="34"/>
      <c r="K75" s="19"/>
      <c r="P75" s="19"/>
      <c r="Q75" s="19"/>
      <c r="R75" s="19"/>
      <c r="U75" s="19"/>
      <c r="V75" s="19"/>
      <c r="W75" s="19"/>
    </row>
    <row r="76" spans="2:23" x14ac:dyDescent="0.3">
      <c r="B76" s="27"/>
      <c r="I76" s="34"/>
      <c r="J76" s="34"/>
      <c r="K76" s="19"/>
      <c r="P76" s="19"/>
      <c r="Q76" s="19"/>
      <c r="R76" s="19"/>
      <c r="U76" s="19"/>
      <c r="V76" s="19"/>
      <c r="W76" s="19"/>
    </row>
    <row r="77" spans="2:23" x14ac:dyDescent="0.3">
      <c r="B77" s="27"/>
      <c r="I77" s="34"/>
      <c r="J77" s="34"/>
      <c r="K77" s="19"/>
      <c r="P77" s="19"/>
      <c r="Q77" s="19"/>
      <c r="R77" s="19"/>
      <c r="U77" s="19"/>
      <c r="V77" s="19"/>
      <c r="W77" s="19"/>
    </row>
    <row r="78" spans="2:23" x14ac:dyDescent="0.3">
      <c r="B78" s="27"/>
      <c r="I78" s="34"/>
      <c r="J78" s="34"/>
      <c r="K78" s="19"/>
      <c r="P78" s="19"/>
      <c r="Q78" s="19"/>
      <c r="R78" s="19"/>
      <c r="U78" s="19"/>
      <c r="V78" s="19"/>
      <c r="W78" s="19"/>
    </row>
    <row r="79" spans="2:23" x14ac:dyDescent="0.3">
      <c r="B79" s="27"/>
      <c r="I79" s="34"/>
      <c r="J79" s="34"/>
      <c r="K79" s="19"/>
      <c r="P79" s="19"/>
      <c r="Q79" s="19"/>
      <c r="R79" s="19"/>
      <c r="U79" s="19"/>
      <c r="V79" s="19"/>
      <c r="W79" s="19"/>
    </row>
    <row r="80" spans="2:23" x14ac:dyDescent="0.3">
      <c r="B80" s="27"/>
      <c r="I80" s="34"/>
      <c r="J80" s="34"/>
      <c r="K80" s="19"/>
      <c r="P80" s="19"/>
      <c r="Q80" s="19"/>
      <c r="R80" s="19"/>
      <c r="U80" s="19"/>
      <c r="V80" s="19"/>
      <c r="W80" s="19"/>
    </row>
    <row r="81" spans="2:23" x14ac:dyDescent="0.3">
      <c r="B81" s="27"/>
      <c r="I81" s="34"/>
      <c r="J81" s="34"/>
      <c r="K81" s="19"/>
      <c r="P81" s="19"/>
      <c r="Q81" s="19"/>
      <c r="R81" s="19"/>
      <c r="U81" s="19"/>
      <c r="V81" s="19"/>
      <c r="W81" s="19"/>
    </row>
    <row r="82" spans="2:23" x14ac:dyDescent="0.3">
      <c r="B82" s="27"/>
      <c r="I82" s="34"/>
      <c r="J82" s="34"/>
      <c r="K82" s="19"/>
      <c r="P82" s="19"/>
      <c r="Q82" s="19"/>
      <c r="R82" s="19"/>
      <c r="U82" s="19"/>
      <c r="V82" s="19"/>
      <c r="W82" s="19"/>
    </row>
    <row r="83" spans="2:23" x14ac:dyDescent="0.3">
      <c r="B83" s="27"/>
      <c r="I83" s="34"/>
      <c r="J83" s="34"/>
      <c r="K83" s="19"/>
      <c r="P83" s="19"/>
      <c r="Q83" s="19"/>
      <c r="R83" s="19"/>
      <c r="U83" s="19"/>
      <c r="V83" s="19"/>
      <c r="W83" s="19"/>
    </row>
    <row r="84" spans="2:23" x14ac:dyDescent="0.3">
      <c r="B84" s="27"/>
      <c r="I84" s="34"/>
      <c r="J84" s="34"/>
      <c r="K84" s="19"/>
      <c r="P84" s="19"/>
      <c r="Q84" s="19"/>
      <c r="R84" s="19"/>
      <c r="U84" s="19"/>
      <c r="V84" s="19"/>
      <c r="W84" s="19"/>
    </row>
    <row r="85" spans="2:23" x14ac:dyDescent="0.3">
      <c r="B85" s="27"/>
      <c r="I85" s="34"/>
      <c r="J85" s="34"/>
      <c r="K85" s="19"/>
      <c r="P85" s="19"/>
      <c r="Q85" s="19"/>
      <c r="R85" s="19"/>
      <c r="U85" s="19"/>
      <c r="V85" s="19"/>
      <c r="W85" s="19"/>
    </row>
    <row r="86" spans="2:23" x14ac:dyDescent="0.3">
      <c r="B86" s="27"/>
      <c r="I86" s="34"/>
      <c r="J86" s="34"/>
      <c r="K86" s="19"/>
      <c r="P86" s="19"/>
      <c r="Q86" s="19"/>
      <c r="R86" s="19"/>
      <c r="U86" s="19"/>
      <c r="V86" s="19"/>
      <c r="W86" s="19"/>
    </row>
    <row r="87" spans="2:23" x14ac:dyDescent="0.3">
      <c r="D87" s="31"/>
      <c r="H87" s="34"/>
      <c r="I87" s="34"/>
      <c r="J87" s="34"/>
      <c r="K87" s="19"/>
      <c r="P87" s="19"/>
      <c r="Q87" s="19"/>
      <c r="R87" s="19"/>
      <c r="U87" s="19"/>
      <c r="V87" s="19"/>
      <c r="W87" s="19"/>
    </row>
    <row r="88" spans="2:23" x14ac:dyDescent="0.3">
      <c r="H88" s="34"/>
      <c r="I88" s="34"/>
      <c r="J88" s="34"/>
      <c r="K88" s="19"/>
      <c r="P88" s="19"/>
      <c r="Q88" s="19"/>
      <c r="R88" s="19"/>
      <c r="U88" s="19"/>
      <c r="V88" s="19"/>
      <c r="W88" s="19"/>
    </row>
    <row r="89" spans="2:23" x14ac:dyDescent="0.3">
      <c r="H89" s="34"/>
      <c r="I89" s="34"/>
      <c r="J89" s="34"/>
      <c r="K89" s="19"/>
      <c r="P89" s="19"/>
      <c r="Q89" s="19"/>
      <c r="R89" s="19"/>
      <c r="U89" s="19"/>
      <c r="V89" s="19"/>
      <c r="W89" s="19"/>
    </row>
    <row r="90" spans="2:23" x14ac:dyDescent="0.3">
      <c r="H90" s="34"/>
      <c r="I90" s="34"/>
      <c r="J90" s="34"/>
      <c r="K90" s="19"/>
      <c r="P90" s="19"/>
      <c r="Q90" s="19"/>
      <c r="R90" s="19"/>
      <c r="U90" s="19"/>
      <c r="V90" s="19"/>
      <c r="W90" s="19"/>
    </row>
    <row r="91" spans="2:23" x14ac:dyDescent="0.3">
      <c r="I91" s="19"/>
      <c r="J91" s="19"/>
      <c r="K91" s="19"/>
      <c r="P91" s="19"/>
      <c r="Q91" s="19"/>
      <c r="R91" s="19"/>
    </row>
    <row r="92" spans="2:23" x14ac:dyDescent="0.3">
      <c r="I92" s="19"/>
      <c r="J92" s="19"/>
      <c r="K92" s="19"/>
      <c r="P92" s="19"/>
      <c r="Q92" s="19"/>
      <c r="R92" s="19"/>
    </row>
    <row r="93" spans="2:23" x14ac:dyDescent="0.3">
      <c r="I93" s="19"/>
      <c r="J93" s="19"/>
      <c r="K93" s="19"/>
      <c r="P93" s="19"/>
      <c r="Q93" s="19"/>
      <c r="R93" s="19"/>
    </row>
    <row r="94" spans="2:23" x14ac:dyDescent="0.3">
      <c r="I94" s="19"/>
      <c r="J94" s="19"/>
      <c r="K94" s="19"/>
      <c r="P94" s="19"/>
      <c r="Q94" s="19"/>
      <c r="R94" s="19"/>
    </row>
    <row r="95" spans="2:23" x14ac:dyDescent="0.3">
      <c r="I95" s="19"/>
      <c r="J95" s="19"/>
      <c r="K95" s="19"/>
      <c r="P95" s="19"/>
      <c r="Q95" s="19"/>
      <c r="R95" s="19"/>
    </row>
    <row r="96" spans="2:23" x14ac:dyDescent="0.3">
      <c r="I96" s="19"/>
      <c r="J96" s="19"/>
      <c r="K96" s="19"/>
      <c r="P96" s="19"/>
      <c r="Q96" s="19"/>
      <c r="R96" s="19"/>
    </row>
    <row r="97" spans="9:18" x14ac:dyDescent="0.3">
      <c r="I97" s="19"/>
      <c r="J97" s="19"/>
      <c r="K97" s="19"/>
      <c r="P97" s="19"/>
      <c r="Q97" s="19"/>
      <c r="R97" s="19"/>
    </row>
    <row r="98" spans="9:18" x14ac:dyDescent="0.3">
      <c r="I98" s="19"/>
      <c r="J98" s="19"/>
      <c r="K98" s="19"/>
      <c r="P98" s="19"/>
      <c r="Q98" s="19"/>
      <c r="R98" s="19"/>
    </row>
    <row r="99" spans="9:18" x14ac:dyDescent="0.3">
      <c r="I99" s="19"/>
      <c r="J99" s="19"/>
      <c r="K99" s="19"/>
      <c r="P99" s="19"/>
      <c r="Q99" s="19"/>
      <c r="R99" s="19"/>
    </row>
    <row r="100" spans="9:18" x14ac:dyDescent="0.3">
      <c r="I100" s="19"/>
      <c r="J100" s="19"/>
      <c r="K100" s="19"/>
      <c r="P100" s="19"/>
      <c r="Q100" s="19"/>
      <c r="R100" s="19"/>
    </row>
    <row r="101" spans="9:18" x14ac:dyDescent="0.3">
      <c r="I101" s="19"/>
      <c r="J101" s="19"/>
      <c r="K101" s="19"/>
      <c r="P101" s="19"/>
      <c r="Q101" s="19"/>
      <c r="R101" s="19"/>
    </row>
    <row r="102" spans="9:18" x14ac:dyDescent="0.3">
      <c r="I102" s="19"/>
      <c r="J102" s="19"/>
      <c r="K102" s="19"/>
      <c r="P102" s="19"/>
      <c r="Q102" s="19"/>
      <c r="R102" s="19"/>
    </row>
    <row r="103" spans="9:18" x14ac:dyDescent="0.3">
      <c r="I103" s="19"/>
      <c r="J103" s="19"/>
      <c r="K103" s="19"/>
      <c r="P103" s="19"/>
      <c r="Q103" s="19"/>
      <c r="R103" s="19"/>
    </row>
    <row r="104" spans="9:18" x14ac:dyDescent="0.3">
      <c r="I104" s="19"/>
      <c r="J104" s="19"/>
      <c r="K104" s="19"/>
      <c r="P104" s="19"/>
      <c r="Q104" s="19"/>
      <c r="R104" s="19"/>
    </row>
    <row r="105" spans="9:18" x14ac:dyDescent="0.3">
      <c r="I105" s="19"/>
      <c r="J105" s="19"/>
      <c r="K105" s="19"/>
      <c r="P105" s="19"/>
      <c r="Q105" s="19"/>
      <c r="R105" s="19"/>
    </row>
    <row r="106" spans="9:18" x14ac:dyDescent="0.3">
      <c r="I106" s="19"/>
      <c r="J106" s="19"/>
      <c r="K106" s="19"/>
      <c r="P106" s="19"/>
      <c r="Q106" s="19"/>
      <c r="R106" s="19"/>
    </row>
    <row r="107" spans="9:18" x14ac:dyDescent="0.3">
      <c r="I107" s="19"/>
      <c r="J107" s="19"/>
      <c r="K107" s="19"/>
      <c r="P107" s="19"/>
      <c r="Q107" s="19"/>
      <c r="R107" s="19"/>
    </row>
    <row r="108" spans="9:18" x14ac:dyDescent="0.3">
      <c r="I108" s="19"/>
      <c r="J108" s="19"/>
      <c r="K108" s="19"/>
      <c r="P108" s="19"/>
      <c r="Q108" s="19"/>
      <c r="R108" s="19"/>
    </row>
    <row r="109" spans="9:18" x14ac:dyDescent="0.3">
      <c r="I109" s="19"/>
      <c r="J109" s="19"/>
      <c r="K109" s="19"/>
      <c r="P109" s="19"/>
      <c r="Q109" s="19"/>
      <c r="R109" s="19"/>
    </row>
    <row r="110" spans="9:18" x14ac:dyDescent="0.3">
      <c r="I110" s="19"/>
      <c r="J110" s="19"/>
      <c r="K110" s="19"/>
      <c r="P110" s="19"/>
      <c r="Q110" s="19"/>
      <c r="R110" s="19"/>
    </row>
    <row r="111" spans="9:18" x14ac:dyDescent="0.3">
      <c r="I111" s="19"/>
      <c r="J111" s="19"/>
      <c r="K111" s="19"/>
    </row>
    <row r="112" spans="9:18" x14ac:dyDescent="0.3">
      <c r="I112" s="19"/>
      <c r="J112" s="19"/>
      <c r="K112" s="19"/>
    </row>
    <row r="113" spans="9:11" x14ac:dyDescent="0.3">
      <c r="I113" s="19"/>
      <c r="J113" s="19"/>
      <c r="K113" s="19"/>
    </row>
    <row r="114" spans="9:11" x14ac:dyDescent="0.3">
      <c r="I114" s="19"/>
      <c r="J114" s="19"/>
      <c r="K114" s="19"/>
    </row>
    <row r="115" spans="9:11" x14ac:dyDescent="0.3">
      <c r="I115" s="19"/>
      <c r="J115" s="19"/>
      <c r="K115" s="19"/>
    </row>
    <row r="116" spans="9:11" x14ac:dyDescent="0.3">
      <c r="I116" s="19"/>
      <c r="J116" s="19"/>
      <c r="K116" s="19"/>
    </row>
    <row r="117" spans="9:11" x14ac:dyDescent="0.3">
      <c r="I117" s="19"/>
      <c r="J117" s="19"/>
      <c r="K117" s="19"/>
    </row>
    <row r="118" spans="9:11" x14ac:dyDescent="0.3">
      <c r="I118" s="19"/>
      <c r="J118" s="19"/>
      <c r="K118" s="19"/>
    </row>
    <row r="119" spans="9:11" x14ac:dyDescent="0.3">
      <c r="I119" s="19"/>
      <c r="J119" s="19"/>
      <c r="K119" s="19"/>
    </row>
    <row r="120" spans="9:11" x14ac:dyDescent="0.3">
      <c r="I120" s="19"/>
      <c r="J120" s="19"/>
      <c r="K120" s="19"/>
    </row>
    <row r="121" spans="9:11" x14ac:dyDescent="0.3">
      <c r="I121" s="19"/>
      <c r="J121" s="19"/>
      <c r="K121" s="19"/>
    </row>
    <row r="122" spans="9:11" x14ac:dyDescent="0.3">
      <c r="I122" s="19"/>
      <c r="J122" s="19"/>
      <c r="K122" s="19"/>
    </row>
    <row r="123" spans="9:11" x14ac:dyDescent="0.3">
      <c r="I123" s="19"/>
      <c r="J123" s="19"/>
      <c r="K123" s="19"/>
    </row>
    <row r="124" spans="9:11" x14ac:dyDescent="0.3">
      <c r="I124" s="19"/>
      <c r="J124" s="19"/>
      <c r="K124" s="19"/>
    </row>
    <row r="125" spans="9:11" x14ac:dyDescent="0.3">
      <c r="I125" s="19"/>
      <c r="J125" s="19"/>
      <c r="K125" s="19"/>
    </row>
    <row r="126" spans="9:11" x14ac:dyDescent="0.3">
      <c r="I126" s="19"/>
      <c r="J126" s="19"/>
      <c r="K126" s="19"/>
    </row>
    <row r="127" spans="9:11" x14ac:dyDescent="0.3">
      <c r="I127" s="19"/>
      <c r="J127" s="19"/>
      <c r="K127" s="19"/>
    </row>
  </sheetData>
  <mergeCells count="1">
    <mergeCell ref="D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94"/>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12.5703125" style="1" bestFit="1" customWidth="1"/>
    <col min="4" max="4" width="11.28515625" style="1" bestFit="1" customWidth="1"/>
    <col min="5" max="5" width="13" style="20" customWidth="1"/>
    <col min="6" max="16384" width="9.42578125" style="1"/>
  </cols>
  <sheetData>
    <row r="1" spans="2:7" x14ac:dyDescent="0.3">
      <c r="B1" s="2" t="s">
        <v>113</v>
      </c>
      <c r="C1" s="3"/>
      <c r="D1" s="3"/>
      <c r="E1" s="41"/>
    </row>
    <row r="2" spans="2:7" x14ac:dyDescent="0.3">
      <c r="B2" s="28" t="s">
        <v>54</v>
      </c>
      <c r="C2" s="3"/>
      <c r="D2" s="3"/>
      <c r="E2" s="41"/>
    </row>
    <row r="4" spans="2:7" x14ac:dyDescent="0.3">
      <c r="C4" s="38" t="s">
        <v>35</v>
      </c>
      <c r="D4" s="38" t="s">
        <v>77</v>
      </c>
      <c r="E4" s="20" t="s">
        <v>78</v>
      </c>
    </row>
    <row r="5" spans="2:7" x14ac:dyDescent="0.3">
      <c r="B5" s="27">
        <v>38504</v>
      </c>
      <c r="C5" s="58">
        <v>1012.18537666693</v>
      </c>
      <c r="D5" s="36">
        <v>885.51004198343298</v>
      </c>
      <c r="E5" s="36">
        <v>865.76124397205001</v>
      </c>
      <c r="F5" s="20"/>
      <c r="G5" s="20"/>
    </row>
    <row r="6" spans="2:7" x14ac:dyDescent="0.3">
      <c r="B6" s="27">
        <v>38596</v>
      </c>
      <c r="C6" s="58">
        <v>1016.4983259360901</v>
      </c>
      <c r="D6" s="36">
        <v>893.63425925925901</v>
      </c>
      <c r="E6" s="36">
        <v>883.41968911917104</v>
      </c>
      <c r="F6" s="20"/>
      <c r="G6" s="20"/>
    </row>
    <row r="7" spans="2:7" x14ac:dyDescent="0.3">
      <c r="B7" s="27">
        <v>38687</v>
      </c>
      <c r="C7" s="58">
        <v>990.93781622168501</v>
      </c>
      <c r="D7" s="36">
        <v>896.17855935069304</v>
      </c>
      <c r="E7" s="36">
        <v>901.94902548725599</v>
      </c>
      <c r="F7" s="20"/>
      <c r="G7" s="20"/>
    </row>
    <row r="8" spans="2:7" x14ac:dyDescent="0.3">
      <c r="B8" s="27">
        <v>38777</v>
      </c>
      <c r="C8" s="58">
        <v>970.227122891931</v>
      </c>
      <c r="D8" s="36">
        <v>926.45191086479599</v>
      </c>
      <c r="E8" s="36">
        <v>939.69496287377001</v>
      </c>
      <c r="F8" s="20"/>
      <c r="G8" s="20"/>
    </row>
    <row r="9" spans="2:7" x14ac:dyDescent="0.3">
      <c r="B9" s="27">
        <v>38869</v>
      </c>
      <c r="C9" s="58">
        <v>980.51717762070905</v>
      </c>
      <c r="D9" s="36">
        <v>996.84613651723305</v>
      </c>
      <c r="E9" s="36">
        <v>996.51675033295703</v>
      </c>
      <c r="F9" s="20"/>
      <c r="G9" s="20"/>
    </row>
    <row r="10" spans="2:7" x14ac:dyDescent="0.3">
      <c r="B10" s="27">
        <v>38961</v>
      </c>
      <c r="C10" s="58">
        <v>978.50772514453399</v>
      </c>
      <c r="D10" s="36">
        <v>989.35490738769397</v>
      </c>
      <c r="E10" s="36">
        <v>997.58186397984798</v>
      </c>
      <c r="F10" s="20"/>
      <c r="G10" s="20"/>
    </row>
    <row r="11" spans="2:7" x14ac:dyDescent="0.3">
      <c r="B11" s="27">
        <v>39052</v>
      </c>
      <c r="C11" s="58">
        <v>989.35433280457505</v>
      </c>
      <c r="D11" s="36">
        <v>952.45500999777801</v>
      </c>
      <c r="E11" s="36">
        <v>959.62951776905197</v>
      </c>
      <c r="F11" s="20"/>
      <c r="G11" s="20"/>
    </row>
    <row r="12" spans="2:7" x14ac:dyDescent="0.3">
      <c r="B12" s="27">
        <v>39142</v>
      </c>
      <c r="C12" s="58">
        <v>988.09256398033199</v>
      </c>
      <c r="D12" s="36">
        <v>939.99786848555902</v>
      </c>
      <c r="E12" s="36">
        <v>947.38355376653203</v>
      </c>
      <c r="F12" s="20"/>
      <c r="G12" s="20"/>
    </row>
    <row r="13" spans="2:7" x14ac:dyDescent="0.3">
      <c r="B13" s="27">
        <v>39234</v>
      </c>
      <c r="C13" s="58">
        <v>1025.9884696552199</v>
      </c>
      <c r="D13" s="36">
        <v>935.83522053272895</v>
      </c>
      <c r="E13" s="36">
        <v>914.04849514105103</v>
      </c>
      <c r="F13" s="20"/>
      <c r="G13" s="20"/>
    </row>
    <row r="14" spans="2:7" x14ac:dyDescent="0.3">
      <c r="B14" s="27">
        <v>39326</v>
      </c>
      <c r="C14" s="58">
        <v>1050.6846643573101</v>
      </c>
      <c r="D14" s="36">
        <v>956.02416022040904</v>
      </c>
      <c r="E14" s="36">
        <v>908.95605414426097</v>
      </c>
      <c r="F14" s="20"/>
      <c r="G14" s="20"/>
    </row>
    <row r="15" spans="2:7" x14ac:dyDescent="0.3">
      <c r="B15" s="27">
        <v>39417</v>
      </c>
      <c r="C15" s="58">
        <v>1094.0980227211101</v>
      </c>
      <c r="D15" s="36">
        <v>1047.03292304613</v>
      </c>
      <c r="E15" s="36">
        <v>943.67077307623595</v>
      </c>
      <c r="F15" s="20"/>
      <c r="G15" s="20"/>
    </row>
    <row r="16" spans="2:7" x14ac:dyDescent="0.3">
      <c r="B16" s="27">
        <v>39508</v>
      </c>
      <c r="C16" s="58">
        <v>1098.5656758083701</v>
      </c>
      <c r="D16" s="36">
        <v>1076.7016245116099</v>
      </c>
      <c r="E16" s="36">
        <v>960.99939061547798</v>
      </c>
      <c r="F16" s="20"/>
      <c r="G16" s="20"/>
    </row>
    <row r="17" spans="2:7" x14ac:dyDescent="0.3">
      <c r="B17" s="27">
        <v>39600</v>
      </c>
      <c r="C17" s="58">
        <v>1091.84030418763</v>
      </c>
      <c r="D17" s="36">
        <v>1118.6855258959899</v>
      </c>
      <c r="E17" s="36">
        <v>1001.17894736842</v>
      </c>
      <c r="F17" s="20"/>
      <c r="G17" s="20"/>
    </row>
    <row r="18" spans="2:7" x14ac:dyDescent="0.3">
      <c r="B18" s="27">
        <v>39692</v>
      </c>
      <c r="C18" s="58">
        <v>1061.4171932857</v>
      </c>
      <c r="D18" s="36">
        <v>1211.81416406165</v>
      </c>
      <c r="E18" s="36">
        <v>1111.3441546598499</v>
      </c>
      <c r="F18" s="20"/>
      <c r="G18" s="20"/>
    </row>
    <row r="19" spans="2:7" x14ac:dyDescent="0.3">
      <c r="B19" s="27">
        <v>39783</v>
      </c>
      <c r="C19" s="58">
        <v>1028.76698941262</v>
      </c>
      <c r="D19" s="36">
        <v>1244.2838654012</v>
      </c>
      <c r="E19" s="36">
        <v>1153.30631610161</v>
      </c>
      <c r="F19" s="20"/>
      <c r="G19" s="20"/>
    </row>
    <row r="20" spans="2:7" x14ac:dyDescent="0.3">
      <c r="B20" s="27">
        <v>39873</v>
      </c>
      <c r="C20" s="58">
        <v>1003.53354765594</v>
      </c>
      <c r="D20" s="36">
        <v>1155.35638070849</v>
      </c>
      <c r="E20" s="36">
        <v>1100.1811787274801</v>
      </c>
      <c r="F20" s="20"/>
      <c r="G20" s="20"/>
    </row>
    <row r="21" spans="2:7" x14ac:dyDescent="0.3">
      <c r="B21" s="27">
        <v>39965</v>
      </c>
      <c r="C21" s="58">
        <v>969.69669471092698</v>
      </c>
      <c r="D21" s="36">
        <v>1027.52757818034</v>
      </c>
      <c r="E21" s="36">
        <v>1037.1413102328099</v>
      </c>
      <c r="F21" s="20"/>
      <c r="G21" s="20"/>
    </row>
    <row r="22" spans="2:7" x14ac:dyDescent="0.3">
      <c r="B22" s="27">
        <v>40057</v>
      </c>
      <c r="C22" s="58">
        <v>984.852752570701</v>
      </c>
      <c r="D22" s="36">
        <v>982.78985507246296</v>
      </c>
      <c r="E22" s="36">
        <v>1019.54469739033</v>
      </c>
      <c r="F22" s="20"/>
      <c r="G22" s="20"/>
    </row>
    <row r="23" spans="2:7" x14ac:dyDescent="0.3">
      <c r="B23" s="27">
        <v>40148</v>
      </c>
      <c r="C23" s="58">
        <v>998.69790468863005</v>
      </c>
      <c r="D23" s="36">
        <v>945.60290117860302</v>
      </c>
      <c r="E23" s="36">
        <v>954.10105999794098</v>
      </c>
      <c r="F23" s="20"/>
      <c r="G23" s="20"/>
    </row>
    <row r="24" spans="2:7" x14ac:dyDescent="0.3">
      <c r="B24" s="27">
        <v>40238</v>
      </c>
      <c r="C24" s="58">
        <v>1042.4688096166301</v>
      </c>
      <c r="D24" s="36">
        <v>1038.7299714931601</v>
      </c>
      <c r="E24" s="36">
        <v>992.60909182950195</v>
      </c>
      <c r="F24" s="20"/>
      <c r="G24" s="20"/>
    </row>
    <row r="25" spans="2:7" x14ac:dyDescent="0.3">
      <c r="B25" s="27">
        <v>40330</v>
      </c>
      <c r="C25" s="58">
        <v>1068.34111462741</v>
      </c>
      <c r="D25" s="36">
        <v>1083.6961780357999</v>
      </c>
      <c r="E25" s="36">
        <v>999.70205581487699</v>
      </c>
      <c r="F25" s="20"/>
      <c r="G25" s="20"/>
    </row>
    <row r="26" spans="2:7" x14ac:dyDescent="0.3">
      <c r="B26" s="27">
        <v>40422</v>
      </c>
      <c r="C26" s="58">
        <v>1054.14786169283</v>
      </c>
      <c r="D26" s="36">
        <v>1060.0502027418399</v>
      </c>
      <c r="E26" s="36">
        <v>985.46119776622299</v>
      </c>
      <c r="F26" s="20"/>
      <c r="G26" s="20"/>
    </row>
    <row r="27" spans="2:7" x14ac:dyDescent="0.3">
      <c r="B27" s="27">
        <v>40513</v>
      </c>
      <c r="C27" s="58">
        <v>1099.6104786266501</v>
      </c>
      <c r="D27" s="36">
        <v>1103.6142211746201</v>
      </c>
      <c r="E27" s="36">
        <v>969.70502258835995</v>
      </c>
      <c r="F27" s="20"/>
      <c r="G27" s="20"/>
    </row>
    <row r="28" spans="2:7" x14ac:dyDescent="0.3">
      <c r="B28" s="27">
        <v>40603</v>
      </c>
      <c r="C28" s="58">
        <v>1087.7295093015</v>
      </c>
      <c r="D28" s="36">
        <v>1160.18845700824</v>
      </c>
      <c r="E28" s="36">
        <v>1032.28207275095</v>
      </c>
      <c r="F28" s="20"/>
      <c r="G28" s="20"/>
    </row>
    <row r="29" spans="2:7" x14ac:dyDescent="0.3">
      <c r="B29" s="27">
        <v>40695</v>
      </c>
      <c r="C29" s="58">
        <v>1106.7859407390499</v>
      </c>
      <c r="D29" s="36">
        <v>1181.04265402843</v>
      </c>
      <c r="E29" s="36">
        <v>1033.4686513306201</v>
      </c>
      <c r="F29" s="20"/>
      <c r="G29" s="20"/>
    </row>
    <row r="30" spans="2:7" x14ac:dyDescent="0.3">
      <c r="B30" s="27">
        <v>40787</v>
      </c>
      <c r="C30" s="58">
        <v>1099.5200534411999</v>
      </c>
      <c r="D30" s="36">
        <v>1123.0592294421999</v>
      </c>
      <c r="E30" s="36">
        <v>999.64532718567102</v>
      </c>
      <c r="F30" s="20"/>
      <c r="G30" s="20"/>
    </row>
    <row r="31" spans="2:7" x14ac:dyDescent="0.3">
      <c r="B31" s="27">
        <v>40878</v>
      </c>
      <c r="C31" s="58">
        <v>1094.67687970359</v>
      </c>
      <c r="D31" s="36">
        <v>1143.2855402492701</v>
      </c>
      <c r="E31" s="36">
        <v>1015.44708270809</v>
      </c>
      <c r="F31" s="20"/>
      <c r="G31" s="20"/>
    </row>
    <row r="32" spans="2:7" x14ac:dyDescent="0.3">
      <c r="B32" s="27">
        <v>40969</v>
      </c>
      <c r="C32" s="58">
        <v>1076.8931936833701</v>
      </c>
      <c r="D32" s="36">
        <v>1104.54588773468</v>
      </c>
      <c r="E32" s="36">
        <v>1010.73711120579</v>
      </c>
      <c r="F32" s="20"/>
      <c r="G32" s="20"/>
    </row>
    <row r="33" spans="2:7" x14ac:dyDescent="0.3">
      <c r="B33" s="27">
        <v>41061</v>
      </c>
      <c r="C33" s="58">
        <v>1054.69205501837</v>
      </c>
      <c r="D33" s="36">
        <v>1095.69912493018</v>
      </c>
      <c r="E33" s="36">
        <v>1031.09496810772</v>
      </c>
      <c r="F33" s="20"/>
      <c r="G33" s="20"/>
    </row>
    <row r="34" spans="2:7" x14ac:dyDescent="0.3">
      <c r="B34" s="27">
        <v>41153</v>
      </c>
      <c r="C34" s="58">
        <v>1033.96166578983</v>
      </c>
      <c r="D34" s="36">
        <v>1040.1734359791101</v>
      </c>
      <c r="E34" s="36">
        <v>995.518786625301</v>
      </c>
      <c r="F34" s="20"/>
      <c r="G34" s="20"/>
    </row>
    <row r="35" spans="2:7" x14ac:dyDescent="0.3">
      <c r="B35" s="27">
        <v>41244</v>
      </c>
      <c r="C35" s="58">
        <v>1035.0557413075001</v>
      </c>
      <c r="D35" s="36">
        <v>1018.72927681691</v>
      </c>
      <c r="E35" s="36">
        <v>983.26541229515306</v>
      </c>
      <c r="F35" s="20"/>
      <c r="G35" s="20"/>
    </row>
    <row r="36" spans="2:7" x14ac:dyDescent="0.3">
      <c r="B36" s="27">
        <v>41334</v>
      </c>
      <c r="C36" s="58">
        <v>1066.84370148985</v>
      </c>
      <c r="D36" s="36">
        <v>1032.20654777748</v>
      </c>
      <c r="E36" s="36">
        <v>964.77396628365295</v>
      </c>
      <c r="F36" s="20"/>
      <c r="G36" s="20"/>
    </row>
    <row r="37" spans="2:7" x14ac:dyDescent="0.3">
      <c r="B37" s="27">
        <v>41426</v>
      </c>
      <c r="C37" s="58">
        <v>1084.99147793017</v>
      </c>
      <c r="D37" s="36">
        <v>1043.4982950880101</v>
      </c>
      <c r="E37" s="36">
        <v>961.358704723752</v>
      </c>
      <c r="F37" s="20"/>
      <c r="G37" s="20"/>
    </row>
    <row r="38" spans="2:7" x14ac:dyDescent="0.3">
      <c r="B38" s="27">
        <v>41518</v>
      </c>
      <c r="C38" s="58">
        <v>1138.28719121228</v>
      </c>
      <c r="D38" s="36">
        <v>1124.38549299693</v>
      </c>
      <c r="E38" s="36">
        <v>964.78155149423401</v>
      </c>
      <c r="F38" s="20"/>
      <c r="G38" s="20"/>
    </row>
    <row r="39" spans="2:7" x14ac:dyDescent="0.3">
      <c r="B39" s="27">
        <v>41609</v>
      </c>
      <c r="C39" s="58">
        <v>1230.4801573259199</v>
      </c>
      <c r="D39" s="36">
        <v>1194.27549194991</v>
      </c>
      <c r="E39" s="36">
        <v>935.76595913824599</v>
      </c>
      <c r="F39" s="20"/>
      <c r="G39" s="20"/>
    </row>
    <row r="40" spans="2:7" x14ac:dyDescent="0.3">
      <c r="B40" s="27">
        <v>41699</v>
      </c>
      <c r="C40" s="58">
        <v>1226.38385128196</v>
      </c>
      <c r="D40" s="36">
        <v>1183.0411386911901</v>
      </c>
      <c r="E40" s="36">
        <v>936.57032755298599</v>
      </c>
      <c r="F40" s="20"/>
      <c r="G40" s="20"/>
    </row>
    <row r="41" spans="2:7" x14ac:dyDescent="0.3">
      <c r="B41" s="27">
        <v>41791</v>
      </c>
      <c r="C41" s="58">
        <v>1193.5552451220999</v>
      </c>
      <c r="D41" s="36">
        <v>1128.3005171944401</v>
      </c>
      <c r="E41" s="36">
        <v>920.93759421163702</v>
      </c>
      <c r="F41" s="20"/>
      <c r="G41" s="20"/>
    </row>
    <row r="42" spans="2:7" x14ac:dyDescent="0.3">
      <c r="B42" s="27">
        <v>41883</v>
      </c>
      <c r="C42" s="58">
        <v>1177.2717829084199</v>
      </c>
      <c r="D42" s="36">
        <v>1091.3696399493299</v>
      </c>
      <c r="E42" s="36">
        <v>908.41949778434196</v>
      </c>
      <c r="F42" s="20"/>
      <c r="G42" s="20"/>
    </row>
    <row r="43" spans="2:7" x14ac:dyDescent="0.3">
      <c r="B43" s="27">
        <v>41974</v>
      </c>
      <c r="C43" s="58">
        <v>1144.0820434252</v>
      </c>
      <c r="D43" s="36">
        <v>1063.80590571576</v>
      </c>
      <c r="E43" s="36">
        <v>917.32255036464699</v>
      </c>
      <c r="F43" s="20"/>
      <c r="G43" s="20"/>
    </row>
    <row r="44" spans="2:7" x14ac:dyDescent="0.3">
      <c r="B44" s="27">
        <v>42064</v>
      </c>
      <c r="C44" s="58">
        <v>1152.9848759684301</v>
      </c>
      <c r="D44" s="36">
        <v>1034.7175521183501</v>
      </c>
      <c r="E44" s="36">
        <v>888.76997716894903</v>
      </c>
      <c r="F44" s="20"/>
      <c r="G44" s="20"/>
    </row>
    <row r="45" spans="2:7" x14ac:dyDescent="0.3">
      <c r="B45" s="27">
        <v>42156</v>
      </c>
      <c r="C45" s="58">
        <v>1159.6461010103301</v>
      </c>
      <c r="D45" s="36">
        <v>1040.7204385277901</v>
      </c>
      <c r="E45" s="36">
        <v>886.84543029622296</v>
      </c>
      <c r="F45" s="20"/>
      <c r="G45" s="20"/>
    </row>
    <row r="46" spans="2:7" x14ac:dyDescent="0.3">
      <c r="B46" s="27">
        <v>42248</v>
      </c>
      <c r="C46" s="58">
        <v>1132.1746759325299</v>
      </c>
      <c r="D46" s="36">
        <v>1097.1684310181599</v>
      </c>
      <c r="E46" s="36">
        <v>945.77841111506905</v>
      </c>
      <c r="F46" s="20"/>
      <c r="G46" s="20"/>
    </row>
    <row r="47" spans="2:7" x14ac:dyDescent="0.3">
      <c r="B47" s="27">
        <v>42339</v>
      </c>
      <c r="C47" s="58">
        <v>1101.30869154886</v>
      </c>
      <c r="D47" s="36">
        <v>1026.5180305717399</v>
      </c>
      <c r="E47" s="36">
        <v>922.59907176008505</v>
      </c>
      <c r="F47" s="20"/>
      <c r="G47" s="20"/>
    </row>
    <row r="48" spans="2:7" x14ac:dyDescent="0.3">
      <c r="B48" s="27">
        <v>42430</v>
      </c>
      <c r="C48" s="58">
        <v>1136.01722627401</v>
      </c>
      <c r="D48" s="36">
        <v>1025.1406170103901</v>
      </c>
      <c r="E48" s="36">
        <v>888.69948149726497</v>
      </c>
      <c r="F48" s="20"/>
      <c r="G48" s="20"/>
    </row>
    <row r="49" spans="2:7" x14ac:dyDescent="0.3">
      <c r="B49" s="27">
        <v>42522</v>
      </c>
      <c r="C49" s="58">
        <v>1133.78884383637</v>
      </c>
      <c r="D49" s="36">
        <v>1010.4115428758799</v>
      </c>
      <c r="E49" s="36">
        <v>881.87568756875601</v>
      </c>
      <c r="F49" s="20"/>
      <c r="G49" s="20"/>
    </row>
    <row r="50" spans="2:7" x14ac:dyDescent="0.3">
      <c r="B50" s="27">
        <v>42614</v>
      </c>
      <c r="C50" s="58">
        <v>1152.05100482527</v>
      </c>
      <c r="D50" s="36">
        <v>989.620526446898</v>
      </c>
      <c r="E50" s="36">
        <v>860.43985881075196</v>
      </c>
      <c r="F50" s="20"/>
      <c r="G50" s="20"/>
    </row>
    <row r="51" spans="2:7" x14ac:dyDescent="0.3">
      <c r="B51" s="27">
        <v>42705</v>
      </c>
      <c r="C51" s="58">
        <v>1192.1592282086001</v>
      </c>
      <c r="D51" s="36">
        <v>1040.14188078553</v>
      </c>
      <c r="E51" s="36">
        <v>856.30420280186797</v>
      </c>
      <c r="F51" s="20"/>
      <c r="G51" s="20"/>
    </row>
    <row r="52" spans="2:7" x14ac:dyDescent="0.3">
      <c r="B52" s="27">
        <v>42795</v>
      </c>
      <c r="C52" s="58">
        <v>1173.3958195100599</v>
      </c>
      <c r="D52" s="36">
        <v>1080.3617571059399</v>
      </c>
      <c r="E52" s="36">
        <v>899.21197271703795</v>
      </c>
      <c r="F52" s="20"/>
      <c r="G52" s="20"/>
    </row>
    <row r="53" spans="2:7" x14ac:dyDescent="0.3">
      <c r="B53" s="48">
        <v>42887</v>
      </c>
      <c r="C53" s="59">
        <v>1195.5368059995401</v>
      </c>
      <c r="D53" s="52">
        <v>1109.8294471450899</v>
      </c>
      <c r="E53" s="52">
        <v>900.18807964200005</v>
      </c>
      <c r="F53" s="20"/>
      <c r="G53" s="20"/>
    </row>
    <row r="54" spans="2:7" x14ac:dyDescent="0.3">
      <c r="B54" s="48">
        <v>42979</v>
      </c>
      <c r="C54" s="59">
        <v>1234.3767170820699</v>
      </c>
      <c r="D54" s="52">
        <v>1085.44148849355</v>
      </c>
      <c r="E54" s="52">
        <v>862.30118009235503</v>
      </c>
      <c r="F54" s="20"/>
      <c r="G54" s="20"/>
    </row>
    <row r="55" spans="2:7" x14ac:dyDescent="0.3">
      <c r="B55" s="48">
        <v>43070</v>
      </c>
      <c r="C55" s="59">
        <v>1243.4970338589001</v>
      </c>
      <c r="D55" s="52">
        <v>1174.2455055722701</v>
      </c>
      <c r="E55" s="52">
        <v>898.30711970224502</v>
      </c>
      <c r="F55" s="20"/>
      <c r="G55" s="20"/>
    </row>
    <row r="56" spans="2:7" x14ac:dyDescent="0.3">
      <c r="B56" s="48">
        <v>43160</v>
      </c>
      <c r="C56" s="59">
        <v>1189.78323389467</v>
      </c>
      <c r="D56" s="52">
        <v>1116.89919920746</v>
      </c>
      <c r="E56" s="52">
        <v>920.37428312707505</v>
      </c>
      <c r="F56" s="20"/>
      <c r="G56" s="20"/>
    </row>
    <row r="57" spans="2:7" x14ac:dyDescent="0.3">
      <c r="B57" s="48">
        <v>43252</v>
      </c>
      <c r="C57" s="59">
        <v>1205.4140561121101</v>
      </c>
      <c r="D57" s="52">
        <v>1164.23387425589</v>
      </c>
      <c r="E57" s="52">
        <v>933.18618385730394</v>
      </c>
      <c r="F57" s="20"/>
      <c r="G57" s="20"/>
    </row>
    <row r="58" spans="2:7" x14ac:dyDescent="0.3">
      <c r="B58" s="48">
        <v>43344</v>
      </c>
      <c r="C58" s="52">
        <v>1204.5578936551501</v>
      </c>
      <c r="D58" s="52">
        <v>1206.01273474651</v>
      </c>
      <c r="E58" s="52">
        <v>960.07017968419098</v>
      </c>
      <c r="F58" s="20"/>
      <c r="G58" s="20"/>
    </row>
    <row r="59" spans="2:7" x14ac:dyDescent="0.3">
      <c r="B59" s="48">
        <v>43435</v>
      </c>
      <c r="C59" s="52">
        <v>1177.88151370934</v>
      </c>
      <c r="D59" s="52">
        <v>1181.7455881178601</v>
      </c>
      <c r="E59" s="52">
        <v>967.09882583170202</v>
      </c>
      <c r="F59" s="20"/>
      <c r="G59" s="20"/>
    </row>
    <row r="60" spans="2:7" x14ac:dyDescent="0.3">
      <c r="B60" s="105">
        <v>43525</v>
      </c>
      <c r="C60" s="107">
        <v>1187.681</v>
      </c>
      <c r="D60" s="107">
        <v>1178.51913446033</v>
      </c>
      <c r="E60" s="107">
        <v>965.889345069657</v>
      </c>
      <c r="F60" s="75" t="s">
        <v>61</v>
      </c>
      <c r="G60" s="20"/>
    </row>
    <row r="61" spans="2:7" x14ac:dyDescent="0.3">
      <c r="B61" s="48">
        <v>43617</v>
      </c>
      <c r="C61" s="52">
        <v>1192.0340000000001</v>
      </c>
      <c r="D61" s="52">
        <v>1203.1333934388599</v>
      </c>
      <c r="E61" s="52">
        <v>973.18877846243299</v>
      </c>
      <c r="F61" s="20"/>
      <c r="G61" s="20"/>
    </row>
    <row r="62" spans="2:7" x14ac:dyDescent="0.3">
      <c r="B62" s="48">
        <v>43709</v>
      </c>
      <c r="C62" s="52">
        <v>1192.992</v>
      </c>
      <c r="D62" s="52">
        <v>1199.11762731812</v>
      </c>
      <c r="E62" s="52">
        <v>971.04917678363995</v>
      </c>
      <c r="F62" s="20"/>
      <c r="G62" s="20"/>
    </row>
    <row r="63" spans="2:7" x14ac:dyDescent="0.3">
      <c r="B63" s="48">
        <v>43800</v>
      </c>
      <c r="C63" s="52">
        <v>1194.8520000000001</v>
      </c>
      <c r="D63" s="52">
        <v>1195.9549056191099</v>
      </c>
      <c r="E63" s="52">
        <v>967.64220217964998</v>
      </c>
      <c r="F63" s="20"/>
      <c r="G63" s="20"/>
    </row>
    <row r="64" spans="2:7" x14ac:dyDescent="0.3">
      <c r="B64" s="48">
        <v>43891</v>
      </c>
      <c r="C64" s="52">
        <v>1196.579</v>
      </c>
      <c r="D64" s="52">
        <v>1192.74201004715</v>
      </c>
      <c r="E64" s="52">
        <v>964.72542046745502</v>
      </c>
      <c r="F64" s="20"/>
      <c r="G64" s="20"/>
    </row>
    <row r="65" spans="2:7" x14ac:dyDescent="0.3">
      <c r="B65" s="48">
        <v>43983</v>
      </c>
      <c r="C65" s="52">
        <v>1198.1179999999999</v>
      </c>
      <c r="D65" s="52">
        <v>1191.3645100276401</v>
      </c>
      <c r="E65" s="52">
        <v>963.24602488199105</v>
      </c>
      <c r="F65" s="20"/>
      <c r="G65" s="20"/>
    </row>
    <row r="66" spans="2:7" x14ac:dyDescent="0.3">
      <c r="B66" s="48">
        <v>44075</v>
      </c>
      <c r="C66" s="52">
        <v>1199.7929999999999</v>
      </c>
      <c r="D66" s="52">
        <v>1190.1549272938601</v>
      </c>
      <c r="E66" s="52">
        <v>961.90040572660905</v>
      </c>
      <c r="F66" s="20"/>
      <c r="G66" s="20"/>
    </row>
    <row r="67" spans="2:7" x14ac:dyDescent="0.3">
      <c r="B67" s="48">
        <v>44166</v>
      </c>
      <c r="C67" s="52">
        <v>1201.4159999999999</v>
      </c>
      <c r="D67" s="52">
        <v>1189.4159545453099</v>
      </c>
      <c r="E67" s="52">
        <v>960.97277012535699</v>
      </c>
      <c r="F67" s="20"/>
      <c r="G67" s="20"/>
    </row>
    <row r="68" spans="2:7" x14ac:dyDescent="0.3">
      <c r="B68" s="48">
        <v>44256</v>
      </c>
      <c r="C68" s="52">
        <v>1203.04</v>
      </c>
      <c r="D68" s="52">
        <v>1188.79425611946</v>
      </c>
      <c r="E68" s="52">
        <v>960.20096461971798</v>
      </c>
      <c r="F68" s="20"/>
      <c r="G68" s="20"/>
    </row>
    <row r="69" spans="2:7" x14ac:dyDescent="0.3">
      <c r="B69" s="48">
        <v>44348</v>
      </c>
      <c r="C69" s="52">
        <v>1204.5429999999999</v>
      </c>
      <c r="D69" s="52">
        <v>1188.5844475537001</v>
      </c>
      <c r="E69" s="52">
        <v>959.84056526885001</v>
      </c>
      <c r="F69" s="20"/>
      <c r="G69" s="20"/>
    </row>
    <row r="70" spans="2:7" x14ac:dyDescent="0.3">
      <c r="B70" s="48">
        <v>44440</v>
      </c>
      <c r="C70" s="52">
        <v>1206.577</v>
      </c>
      <c r="D70" s="52">
        <v>1188.8702458769301</v>
      </c>
      <c r="E70" s="52">
        <v>959.39482675571105</v>
      </c>
      <c r="F70" s="20"/>
      <c r="G70" s="20"/>
    </row>
    <row r="71" spans="2:7" x14ac:dyDescent="0.3">
      <c r="B71" s="48">
        <v>44531</v>
      </c>
      <c r="C71" s="52">
        <v>1208.2719999999999</v>
      </c>
      <c r="D71" s="52">
        <v>1190.1129966492299</v>
      </c>
      <c r="E71" s="52">
        <v>959.81654465360498</v>
      </c>
      <c r="F71" s="20"/>
      <c r="G71" s="20"/>
    </row>
    <row r="72" spans="2:7" x14ac:dyDescent="0.3">
      <c r="B72" s="48">
        <v>44621</v>
      </c>
      <c r="C72" s="52">
        <v>1209.8679999999999</v>
      </c>
      <c r="D72" s="52">
        <v>1191.56326849783</v>
      </c>
      <c r="E72" s="52">
        <v>960.49521462685902</v>
      </c>
      <c r="F72" s="20"/>
      <c r="G72" s="20"/>
    </row>
    <row r="73" spans="2:7" x14ac:dyDescent="0.3">
      <c r="B73" s="48">
        <v>44713</v>
      </c>
      <c r="C73" s="52">
        <v>1211.299</v>
      </c>
      <c r="D73" s="52">
        <v>1193.39353528733</v>
      </c>
      <c r="E73" s="52">
        <v>961.57625355973698</v>
      </c>
      <c r="F73" s="20"/>
      <c r="G73" s="20"/>
    </row>
    <row r="74" spans="2:7" x14ac:dyDescent="0.3">
      <c r="B74" s="48">
        <v>44805</v>
      </c>
      <c r="C74" s="36">
        <v>1212.636</v>
      </c>
      <c r="D74" s="36">
        <v>1195.3931951771899</v>
      </c>
      <c r="E74" s="36">
        <v>962.88452988373501</v>
      </c>
      <c r="F74" s="20"/>
      <c r="G74" s="20"/>
    </row>
    <row r="75" spans="2:7" x14ac:dyDescent="0.3">
      <c r="B75" s="48">
        <v>44896</v>
      </c>
      <c r="C75" s="36">
        <v>1213.8889999999999</v>
      </c>
      <c r="D75" s="36">
        <v>1197.52636428198</v>
      </c>
      <c r="E75" s="36">
        <v>964.39257916437202</v>
      </c>
      <c r="F75" s="20"/>
      <c r="G75" s="20"/>
    </row>
    <row r="76" spans="2:7" x14ac:dyDescent="0.3">
      <c r="B76" s="48">
        <v>44986</v>
      </c>
      <c r="C76" s="36">
        <v>1215.021</v>
      </c>
      <c r="D76" s="36">
        <v>1199.88148182241</v>
      </c>
      <c r="E76" s="36">
        <v>966.16492786295896</v>
      </c>
      <c r="F76" s="20"/>
      <c r="G76" s="20"/>
    </row>
    <row r="77" spans="2:7" x14ac:dyDescent="0.3">
      <c r="B77" s="48">
        <v>45078</v>
      </c>
      <c r="C77" s="36">
        <v>1215.5609999999999</v>
      </c>
      <c r="D77" s="36">
        <v>1201.6969832203999</v>
      </c>
      <c r="E77" s="36">
        <v>968.17411578072802</v>
      </c>
      <c r="F77" s="20"/>
      <c r="G77" s="20"/>
    </row>
    <row r="78" spans="2:7" x14ac:dyDescent="0.3">
      <c r="F78" s="20"/>
      <c r="G78" s="20"/>
    </row>
    <row r="79" spans="2:7" x14ac:dyDescent="0.3">
      <c r="F79" s="20"/>
      <c r="G79" s="20"/>
    </row>
    <row r="80" spans="2:7" x14ac:dyDescent="0.3">
      <c r="F80" s="20"/>
      <c r="G80" s="20"/>
    </row>
    <row r="81" spans="2:7" x14ac:dyDescent="0.3">
      <c r="F81" s="20"/>
      <c r="G81" s="20"/>
    </row>
    <row r="82" spans="2:7" x14ac:dyDescent="0.3">
      <c r="B82" s="27"/>
      <c r="C82" s="20"/>
      <c r="D82" s="20"/>
      <c r="F82" s="20"/>
      <c r="G82" s="20"/>
    </row>
    <row r="83" spans="2:7" x14ac:dyDescent="0.3">
      <c r="B83" s="27"/>
      <c r="C83" s="20"/>
      <c r="D83" s="20"/>
      <c r="F83" s="20"/>
      <c r="G83" s="20"/>
    </row>
    <row r="84" spans="2:7" x14ac:dyDescent="0.3">
      <c r="B84" s="27"/>
      <c r="C84" s="20"/>
      <c r="D84" s="20"/>
      <c r="F84" s="20"/>
      <c r="G84" s="20"/>
    </row>
    <row r="85" spans="2:7" x14ac:dyDescent="0.3">
      <c r="B85" s="27"/>
      <c r="C85" s="20"/>
      <c r="D85" s="20"/>
      <c r="F85" s="20"/>
      <c r="G85" s="20"/>
    </row>
    <row r="86" spans="2:7" x14ac:dyDescent="0.3">
      <c r="B86" s="27"/>
    </row>
    <row r="87" spans="2:7" x14ac:dyDescent="0.3">
      <c r="B87" s="27"/>
    </row>
    <row r="88" spans="2:7" x14ac:dyDescent="0.3">
      <c r="B88" s="27"/>
    </row>
    <row r="89" spans="2:7" x14ac:dyDescent="0.3">
      <c r="B89" s="27"/>
    </row>
    <row r="90" spans="2:7" x14ac:dyDescent="0.3">
      <c r="B90" s="27"/>
    </row>
    <row r="91" spans="2:7" x14ac:dyDescent="0.3">
      <c r="B91" s="27"/>
    </row>
    <row r="92" spans="2:7" x14ac:dyDescent="0.3">
      <c r="B92" s="27"/>
    </row>
    <row r="93" spans="2:7" x14ac:dyDescent="0.3">
      <c r="B93" s="27"/>
    </row>
    <row r="94" spans="2:7" x14ac:dyDescent="0.3">
      <c r="C94" s="31"/>
      <c r="D94" s="3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F94"/>
  <sheetViews>
    <sheetView workbookViewId="0">
      <selection activeCell="C4" sqref="C4:F4"/>
    </sheetView>
  </sheetViews>
  <sheetFormatPr defaultColWidth="9.42578125" defaultRowHeight="16.5" x14ac:dyDescent="0.3"/>
  <cols>
    <col min="1" max="1" width="2.5703125" style="1" customWidth="1"/>
    <col min="2" max="2" width="9.42578125" style="1"/>
    <col min="3" max="3" width="24.7109375" style="1" bestFit="1" customWidth="1"/>
    <col min="4" max="4" width="24" style="1" customWidth="1"/>
    <col min="5" max="16384" width="9.42578125" style="1"/>
  </cols>
  <sheetData>
    <row r="1" spans="2:6" x14ac:dyDescent="0.3">
      <c r="B1" s="2" t="s">
        <v>114</v>
      </c>
      <c r="C1" s="2"/>
      <c r="D1" s="3"/>
    </row>
    <row r="2" spans="2:6" x14ac:dyDescent="0.3">
      <c r="B2" s="28" t="s">
        <v>54</v>
      </c>
      <c r="C2" s="3"/>
      <c r="D2" s="3"/>
    </row>
    <row r="4" spans="2:6" x14ac:dyDescent="0.3">
      <c r="C4" s="38" t="s">
        <v>50</v>
      </c>
      <c r="D4" s="38" t="s">
        <v>51</v>
      </c>
    </row>
    <row r="5" spans="2:6" x14ac:dyDescent="0.3">
      <c r="B5" s="27">
        <v>38504</v>
      </c>
      <c r="C5" s="39">
        <v>-0.36730228196311099</v>
      </c>
      <c r="D5" s="29">
        <v>10.9742393724159</v>
      </c>
      <c r="E5" s="20"/>
      <c r="F5" s="34"/>
    </row>
    <row r="6" spans="2:6" x14ac:dyDescent="0.3">
      <c r="B6" s="27">
        <v>38596</v>
      </c>
      <c r="C6" s="39">
        <v>0.210748155953632</v>
      </c>
      <c r="D6" s="29">
        <v>9.3060840391145891</v>
      </c>
      <c r="E6" s="20"/>
      <c r="F6" s="34"/>
    </row>
    <row r="7" spans="2:6" x14ac:dyDescent="0.3">
      <c r="B7" s="27">
        <v>38687</v>
      </c>
      <c r="C7" s="39">
        <v>-0.49423393739703703</v>
      </c>
      <c r="D7" s="29">
        <v>6.2456682310540801</v>
      </c>
      <c r="E7" s="20"/>
      <c r="F7" s="34"/>
    </row>
    <row r="8" spans="2:6" x14ac:dyDescent="0.3">
      <c r="B8" s="27">
        <v>38777</v>
      </c>
      <c r="C8" s="39">
        <v>-0.37292415266582102</v>
      </c>
      <c r="D8" s="29">
        <v>4.8281776894138799</v>
      </c>
      <c r="E8" s="20"/>
      <c r="F8" s="34"/>
    </row>
    <row r="9" spans="2:6" x14ac:dyDescent="0.3">
      <c r="B9" s="27">
        <v>38869</v>
      </c>
      <c r="C9" s="39">
        <v>0.90399246999763805</v>
      </c>
      <c r="D9" s="29">
        <v>1.5972182419136101</v>
      </c>
      <c r="E9" s="20"/>
      <c r="F9" s="34"/>
    </row>
    <row r="10" spans="2:6" x14ac:dyDescent="0.3">
      <c r="B10" s="27">
        <v>38961</v>
      </c>
      <c r="C10" s="39">
        <v>1.1917280056081301</v>
      </c>
      <c r="D10" s="29">
        <v>-1.7480488854784699</v>
      </c>
      <c r="E10" s="20"/>
      <c r="F10" s="34"/>
    </row>
    <row r="11" spans="2:6" x14ac:dyDescent="0.3">
      <c r="B11" s="27">
        <v>39052</v>
      </c>
      <c r="C11" s="39">
        <v>1.8172964550058299</v>
      </c>
      <c r="D11" s="29">
        <v>-2.3782453916835902</v>
      </c>
      <c r="E11" s="20"/>
      <c r="F11" s="34"/>
    </row>
    <row r="12" spans="2:6" x14ac:dyDescent="0.3">
      <c r="B12" s="27">
        <v>39142</v>
      </c>
      <c r="C12" s="39">
        <v>3.4663599321544898</v>
      </c>
      <c r="D12" s="29">
        <v>-1.5842320565265899</v>
      </c>
      <c r="E12" s="20"/>
      <c r="F12" s="34"/>
    </row>
    <row r="13" spans="2:6" x14ac:dyDescent="0.3">
      <c r="B13" s="27">
        <v>39234</v>
      </c>
      <c r="C13" s="39">
        <v>3.9916823755757198</v>
      </c>
      <c r="D13" s="29">
        <v>1.7469958816781701</v>
      </c>
      <c r="E13" s="20"/>
      <c r="F13" s="34"/>
    </row>
    <row r="14" spans="2:6" x14ac:dyDescent="0.3">
      <c r="B14" s="27">
        <v>39326</v>
      </c>
      <c r="C14" s="39">
        <v>3.5811876996497598</v>
      </c>
      <c r="D14" s="29">
        <v>5.5679372154599296</v>
      </c>
      <c r="E14" s="20"/>
      <c r="F14" s="34"/>
    </row>
    <row r="15" spans="2:6" x14ac:dyDescent="0.3">
      <c r="B15" s="27">
        <v>39417</v>
      </c>
      <c r="C15" s="39">
        <v>4.8380617144606104</v>
      </c>
      <c r="D15" s="29">
        <v>9.1471447391030498</v>
      </c>
      <c r="E15" s="20"/>
      <c r="F15" s="34"/>
    </row>
    <row r="16" spans="2:6" x14ac:dyDescent="0.3">
      <c r="B16" s="27">
        <v>39508</v>
      </c>
      <c r="C16" s="39">
        <v>3.9098566071865899</v>
      </c>
      <c r="D16" s="29">
        <v>10.871372430471499</v>
      </c>
      <c r="E16" s="20"/>
      <c r="F16" s="34"/>
    </row>
    <row r="17" spans="2:6" x14ac:dyDescent="0.3">
      <c r="B17" s="27">
        <v>39600</v>
      </c>
      <c r="C17" s="39">
        <v>3.52077143017324</v>
      </c>
      <c r="D17" s="29">
        <v>11.592060030310799</v>
      </c>
      <c r="E17" s="20"/>
      <c r="F17" s="34"/>
    </row>
    <row r="18" spans="2:6" x14ac:dyDescent="0.3">
      <c r="B18" s="27">
        <v>39692</v>
      </c>
      <c r="C18" s="39">
        <v>2.2089286046036398</v>
      </c>
      <c r="D18" s="29">
        <v>9.4586791771923409</v>
      </c>
      <c r="E18" s="20"/>
      <c r="F18" s="34"/>
    </row>
    <row r="19" spans="2:6" x14ac:dyDescent="0.3">
      <c r="B19" s="27">
        <v>39783</v>
      </c>
      <c r="C19" s="39">
        <v>-1.2371811247764599</v>
      </c>
      <c r="D19" s="29">
        <v>3.61565910999159</v>
      </c>
      <c r="E19" s="20"/>
      <c r="F19" s="34"/>
    </row>
    <row r="20" spans="2:6" x14ac:dyDescent="0.3">
      <c r="B20" s="27">
        <v>39873</v>
      </c>
      <c r="C20" s="39">
        <v>-2.7182388568527101</v>
      </c>
      <c r="D20" s="29">
        <v>-3.6263249378003501</v>
      </c>
      <c r="E20" s="20"/>
      <c r="F20" s="34"/>
    </row>
    <row r="21" spans="2:6" x14ac:dyDescent="0.3">
      <c r="B21" s="27">
        <v>39965</v>
      </c>
      <c r="C21" s="39">
        <v>-2.91181514577127</v>
      </c>
      <c r="D21" s="29">
        <v>-12.029215939580601</v>
      </c>
      <c r="E21" s="20"/>
      <c r="F21" s="34"/>
    </row>
    <row r="22" spans="2:6" x14ac:dyDescent="0.3">
      <c r="B22" s="27">
        <v>40057</v>
      </c>
      <c r="C22" s="39">
        <v>-0.865202850079971</v>
      </c>
      <c r="D22" s="29">
        <v>-16.071016451814899</v>
      </c>
      <c r="E22" s="20"/>
      <c r="F22" s="34"/>
    </row>
    <row r="23" spans="2:6" x14ac:dyDescent="0.3">
      <c r="B23" s="27">
        <v>40148</v>
      </c>
      <c r="C23" s="39">
        <v>2.1136649175966302</v>
      </c>
      <c r="D23" s="29">
        <v>-14.6737570693002</v>
      </c>
      <c r="E23" s="20"/>
      <c r="F23" s="34"/>
    </row>
    <row r="24" spans="2:6" x14ac:dyDescent="0.3">
      <c r="B24" s="27">
        <v>40238</v>
      </c>
      <c r="C24" s="39">
        <v>4.0430965384830397</v>
      </c>
      <c r="D24" s="29">
        <v>-9.2442621211585401</v>
      </c>
      <c r="E24" s="20"/>
      <c r="F24" s="34"/>
    </row>
    <row r="25" spans="2:6" x14ac:dyDescent="0.3">
      <c r="B25" s="27">
        <v>40330</v>
      </c>
      <c r="C25" s="39">
        <v>4.7952846677326901</v>
      </c>
      <c r="D25" s="29">
        <v>-1.00160030123317</v>
      </c>
      <c r="E25" s="20"/>
      <c r="F25" s="34"/>
    </row>
    <row r="26" spans="2:6" x14ac:dyDescent="0.3">
      <c r="B26" s="27">
        <v>40422</v>
      </c>
      <c r="C26" s="39">
        <v>4.0539053905390396</v>
      </c>
      <c r="D26" s="29">
        <v>6.2145228134268198</v>
      </c>
      <c r="E26" s="20"/>
      <c r="F26" s="34"/>
    </row>
    <row r="27" spans="2:6" x14ac:dyDescent="0.3">
      <c r="B27" s="27">
        <v>40513</v>
      </c>
      <c r="C27" s="39">
        <v>3.2930447998841901</v>
      </c>
      <c r="D27" s="29">
        <v>10.788833270680399</v>
      </c>
      <c r="E27" s="20"/>
      <c r="F27" s="34"/>
    </row>
    <row r="28" spans="2:6" x14ac:dyDescent="0.3">
      <c r="B28" s="27">
        <v>40603</v>
      </c>
      <c r="C28" s="39">
        <v>2.7698151067794199</v>
      </c>
      <c r="D28" s="29">
        <v>11.3860421618672</v>
      </c>
      <c r="E28" s="20"/>
      <c r="F28" s="34"/>
    </row>
    <row r="29" spans="2:6" x14ac:dyDescent="0.3">
      <c r="B29" s="27">
        <v>40695</v>
      </c>
      <c r="C29" s="39">
        <v>2.2231685030428898</v>
      </c>
      <c r="D29" s="29">
        <v>11.3686933039195</v>
      </c>
      <c r="E29" s="20"/>
      <c r="F29" s="34"/>
    </row>
    <row r="30" spans="2:6" x14ac:dyDescent="0.3">
      <c r="B30" s="27">
        <v>40787</v>
      </c>
      <c r="C30" s="39">
        <v>1.9083364169794199</v>
      </c>
      <c r="D30" s="29">
        <v>10.6681213824731</v>
      </c>
      <c r="E30" s="20"/>
      <c r="F30" s="34"/>
    </row>
    <row r="31" spans="2:6" x14ac:dyDescent="0.3">
      <c r="B31" s="27">
        <v>40878</v>
      </c>
      <c r="C31" s="39">
        <v>2.5802270179372</v>
      </c>
      <c r="D31" s="29">
        <v>7.0433602400171402</v>
      </c>
      <c r="E31" s="20"/>
      <c r="F31" s="34"/>
    </row>
    <row r="32" spans="2:6" x14ac:dyDescent="0.3">
      <c r="B32" s="27">
        <v>40969</v>
      </c>
      <c r="C32" s="39">
        <v>2.2541055053868502</v>
      </c>
      <c r="D32" s="29">
        <v>6.6818261325870303</v>
      </c>
      <c r="E32" s="20"/>
      <c r="F32" s="34"/>
    </row>
    <row r="33" spans="2:6" x14ac:dyDescent="0.3">
      <c r="B33" s="27">
        <v>41061</v>
      </c>
      <c r="C33" s="39">
        <v>2.0724129551844901</v>
      </c>
      <c r="D33" s="29">
        <v>4.3715100493502499</v>
      </c>
      <c r="E33" s="20"/>
      <c r="F33" s="34"/>
    </row>
    <row r="34" spans="2:6" x14ac:dyDescent="0.3">
      <c r="B34" s="27">
        <v>41153</v>
      </c>
      <c r="C34" s="39">
        <v>2.94117647058822</v>
      </c>
      <c r="D34" s="29">
        <v>2.3928082077331698</v>
      </c>
      <c r="E34" s="20"/>
      <c r="F34" s="34"/>
    </row>
    <row r="35" spans="2:6" x14ac:dyDescent="0.3">
      <c r="B35" s="27">
        <v>41244</v>
      </c>
      <c r="C35" s="39">
        <v>1.8630146343129299</v>
      </c>
      <c r="D35" s="29">
        <v>2.78278278278278</v>
      </c>
      <c r="E35" s="20"/>
      <c r="F35" s="34"/>
    </row>
    <row r="36" spans="2:6" x14ac:dyDescent="0.3">
      <c r="B36" s="27">
        <v>41334</v>
      </c>
      <c r="C36" s="39">
        <v>3.0704969738300099</v>
      </c>
      <c r="D36" s="29">
        <v>1.3395638629283499</v>
      </c>
      <c r="E36" s="20"/>
      <c r="F36" s="34"/>
    </row>
    <row r="37" spans="2:6" x14ac:dyDescent="0.3">
      <c r="B37" s="27">
        <v>41426</v>
      </c>
      <c r="C37" s="39">
        <v>3.0319004217113301</v>
      </c>
      <c r="D37" s="29">
        <v>2.58176404181869</v>
      </c>
      <c r="E37" s="20"/>
      <c r="F37" s="34"/>
    </row>
    <row r="38" spans="2:6" x14ac:dyDescent="0.3">
      <c r="B38" s="27">
        <v>41518</v>
      </c>
      <c r="C38" s="39">
        <v>1.00277147896195</v>
      </c>
      <c r="D38" s="29">
        <v>4.6313521981787797</v>
      </c>
      <c r="E38" s="20"/>
      <c r="F38" s="34"/>
    </row>
    <row r="39" spans="2:6" x14ac:dyDescent="0.3">
      <c r="B39" s="27">
        <v>41609</v>
      </c>
      <c r="C39" s="39">
        <v>0.86166431972105595</v>
      </c>
      <c r="D39" s="29">
        <v>6.2410725879755899</v>
      </c>
      <c r="E39" s="20"/>
      <c r="F39" s="34"/>
    </row>
    <row r="40" spans="2:6" x14ac:dyDescent="0.3">
      <c r="B40" s="27">
        <v>41699</v>
      </c>
      <c r="C40" s="39">
        <v>5.9547439460105801E-2</v>
      </c>
      <c r="D40" s="29">
        <v>8.1139676735644901</v>
      </c>
      <c r="E40" s="20"/>
      <c r="F40" s="34"/>
    </row>
    <row r="41" spans="2:6" x14ac:dyDescent="0.3">
      <c r="B41" s="27">
        <v>41791</v>
      </c>
      <c r="C41" s="39">
        <v>0.26241521017973302</v>
      </c>
      <c r="D41" s="29">
        <v>8.9618654205011197</v>
      </c>
      <c r="E41" s="20"/>
      <c r="F41" s="34"/>
    </row>
    <row r="42" spans="2:6" x14ac:dyDescent="0.3">
      <c r="B42" s="27">
        <v>41883</v>
      </c>
      <c r="C42" s="39">
        <v>1.58650967870683</v>
      </c>
      <c r="D42" s="29">
        <v>8.0463534843096802</v>
      </c>
      <c r="E42" s="20"/>
      <c r="F42" s="34"/>
    </row>
    <row r="43" spans="2:6" x14ac:dyDescent="0.3">
      <c r="B43" s="27">
        <v>41974</v>
      </c>
      <c r="C43" s="39">
        <v>3.34241930658512</v>
      </c>
      <c r="D43" s="29">
        <v>7.89115854124333</v>
      </c>
      <c r="E43" s="20"/>
      <c r="F43" s="34"/>
    </row>
    <row r="44" spans="2:6" x14ac:dyDescent="0.3">
      <c r="B44" s="27">
        <v>42064</v>
      </c>
      <c r="C44" s="39">
        <v>4.5939959002843302</v>
      </c>
      <c r="D44" s="29">
        <v>7.45413187273651</v>
      </c>
      <c r="E44" s="20"/>
      <c r="F44" s="34"/>
    </row>
    <row r="45" spans="2:6" x14ac:dyDescent="0.3">
      <c r="B45" s="27">
        <v>42156</v>
      </c>
      <c r="C45" s="39">
        <v>6.2041152263374499</v>
      </c>
      <c r="D45" s="29">
        <v>6.6380748850961497</v>
      </c>
      <c r="E45" s="20"/>
      <c r="F45" s="34"/>
    </row>
    <row r="46" spans="2:6" x14ac:dyDescent="0.3">
      <c r="B46" s="27">
        <v>42248</v>
      </c>
      <c r="C46" s="39">
        <v>8.2179222735160309</v>
      </c>
      <c r="D46" s="29">
        <v>5.8376037531576896</v>
      </c>
      <c r="E46" s="20"/>
      <c r="F46" s="34"/>
    </row>
    <row r="47" spans="2:6" x14ac:dyDescent="0.3">
      <c r="B47" s="27">
        <v>42339</v>
      </c>
      <c r="C47" s="39">
        <v>7.4352252440613</v>
      </c>
      <c r="D47" s="29">
        <v>3.9579144127559398</v>
      </c>
      <c r="E47" s="20"/>
      <c r="F47" s="34"/>
    </row>
    <row r="48" spans="2:6" x14ac:dyDescent="0.3">
      <c r="B48" s="27">
        <v>42430</v>
      </c>
      <c r="C48" s="39">
        <v>6.1481563433484396</v>
      </c>
      <c r="D48" s="29">
        <v>2.26313663774493</v>
      </c>
      <c r="E48" s="20"/>
      <c r="F48" s="34"/>
    </row>
    <row r="49" spans="2:6" x14ac:dyDescent="0.3">
      <c r="B49" s="27">
        <v>42522</v>
      </c>
      <c r="C49" s="39">
        <v>5.4216587361862301</v>
      </c>
      <c r="D49" s="29">
        <v>1.11182792747037</v>
      </c>
      <c r="E49" s="20"/>
      <c r="F49" s="34"/>
    </row>
    <row r="50" spans="2:6" x14ac:dyDescent="0.3">
      <c r="B50" s="27">
        <v>42614</v>
      </c>
      <c r="C50" s="39">
        <v>3.4142135358363701</v>
      </c>
      <c r="D50" s="29">
        <v>1.81671872229571</v>
      </c>
      <c r="E50" s="20"/>
      <c r="F50" s="34"/>
    </row>
    <row r="51" spans="2:6" x14ac:dyDescent="0.3">
      <c r="B51" s="27">
        <v>42705</v>
      </c>
      <c r="C51" s="39">
        <v>2.06736526946107</v>
      </c>
      <c r="D51" s="29">
        <v>3.2664514459291798</v>
      </c>
      <c r="E51" s="20"/>
      <c r="F51" s="34"/>
    </row>
    <row r="52" spans="2:6" x14ac:dyDescent="0.3">
      <c r="B52" s="27">
        <v>42795</v>
      </c>
      <c r="C52" s="39">
        <v>1.41302243861765</v>
      </c>
      <c r="D52" s="29">
        <v>5.0838917034373701</v>
      </c>
      <c r="E52" s="20"/>
      <c r="F52" s="34"/>
    </row>
    <row r="53" spans="2:6" x14ac:dyDescent="0.3">
      <c r="B53" s="48">
        <v>42887</v>
      </c>
      <c r="C53" s="53">
        <v>0.31462722554655898</v>
      </c>
      <c r="D53" s="54">
        <v>6.1387670879545997</v>
      </c>
      <c r="E53" s="20"/>
      <c r="F53" s="34"/>
    </row>
    <row r="54" spans="2:6" x14ac:dyDescent="0.3">
      <c r="B54" s="48">
        <v>42979</v>
      </c>
      <c r="C54" s="53">
        <v>0.34082764068281701</v>
      </c>
      <c r="D54" s="54">
        <v>6.2892660513589904</v>
      </c>
      <c r="E54" s="20"/>
      <c r="F54" s="34"/>
    </row>
    <row r="55" spans="2:6" x14ac:dyDescent="0.3">
      <c r="B55" s="48">
        <v>43070</v>
      </c>
      <c r="C55" s="53">
        <v>1.8172218066616801</v>
      </c>
      <c r="D55" s="54">
        <v>6.8776298953977699</v>
      </c>
      <c r="E55" s="20"/>
      <c r="F55" s="34"/>
    </row>
    <row r="56" spans="2:6" x14ac:dyDescent="0.3">
      <c r="B56" s="48">
        <v>43160</v>
      </c>
      <c r="C56" s="53">
        <v>2.91146674497138</v>
      </c>
      <c r="D56" s="54">
        <v>7.0955534531693401</v>
      </c>
      <c r="E56" s="20"/>
      <c r="F56" s="34"/>
    </row>
    <row r="57" spans="2:6" x14ac:dyDescent="0.3">
      <c r="B57" s="48">
        <v>43252</v>
      </c>
      <c r="C57" s="53">
        <v>3.5526373642479099</v>
      </c>
      <c r="D57" s="54">
        <v>7.9209567052503704</v>
      </c>
      <c r="E57" s="20"/>
      <c r="F57" s="34"/>
    </row>
    <row r="58" spans="2:6" x14ac:dyDescent="0.3">
      <c r="B58" s="48">
        <v>43344</v>
      </c>
      <c r="C58" s="54">
        <v>3.5512274768207899</v>
      </c>
      <c r="D58" s="54">
        <v>7.6399566455775902</v>
      </c>
      <c r="E58" s="20"/>
      <c r="F58" s="34"/>
    </row>
    <row r="59" spans="2:6" x14ac:dyDescent="0.3">
      <c r="B59" s="48">
        <v>43435</v>
      </c>
      <c r="C59" s="54">
        <v>3.0063382310573301</v>
      </c>
      <c r="D59" s="54">
        <v>5.6069114470842196</v>
      </c>
      <c r="E59" s="20"/>
      <c r="F59" s="34"/>
    </row>
    <row r="60" spans="2:6" x14ac:dyDescent="0.3">
      <c r="B60" s="105">
        <v>43525</v>
      </c>
      <c r="C60" s="117">
        <v>2.9408500135534199</v>
      </c>
      <c r="D60" s="117">
        <v>4.0176557432595796</v>
      </c>
      <c r="E60" s="75" t="s">
        <v>61</v>
      </c>
      <c r="F60" s="34"/>
    </row>
    <row r="61" spans="2:6" x14ac:dyDescent="0.3">
      <c r="B61" s="48">
        <v>43617</v>
      </c>
      <c r="C61" s="54">
        <v>2.72381855495009</v>
      </c>
      <c r="D61" s="54">
        <v>2.0721989144089701</v>
      </c>
      <c r="E61" s="20"/>
      <c r="F61" s="34"/>
    </row>
    <row r="62" spans="2:6" x14ac:dyDescent="0.3">
      <c r="B62" s="48">
        <v>43709</v>
      </c>
      <c r="C62" s="54">
        <v>3.0287377519990999</v>
      </c>
      <c r="D62" s="54">
        <v>1.5622658298988401</v>
      </c>
      <c r="E62" s="20"/>
      <c r="F62" s="34"/>
    </row>
    <row r="63" spans="2:6" x14ac:dyDescent="0.3">
      <c r="B63" s="48">
        <v>43800</v>
      </c>
      <c r="C63" s="54">
        <v>3.1145076705777202</v>
      </c>
      <c r="D63" s="54">
        <v>2.5652229805534601</v>
      </c>
      <c r="E63" s="20"/>
      <c r="F63" s="34"/>
    </row>
    <row r="64" spans="2:6" x14ac:dyDescent="0.3">
      <c r="B64" s="48">
        <v>43891</v>
      </c>
      <c r="C64" s="54">
        <v>2.9316314072904199</v>
      </c>
      <c r="D64" s="54">
        <v>3.0211144000019599</v>
      </c>
      <c r="E64" s="20"/>
      <c r="F64" s="34"/>
    </row>
    <row r="65" spans="2:6" x14ac:dyDescent="0.3">
      <c r="B65" s="48">
        <v>43983</v>
      </c>
      <c r="C65" s="54">
        <v>3.06899547439791</v>
      </c>
      <c r="D65" s="54">
        <v>3.9414242867002098</v>
      </c>
      <c r="E65" s="20"/>
      <c r="F65" s="34"/>
    </row>
    <row r="66" spans="2:6" x14ac:dyDescent="0.3">
      <c r="B66" s="48">
        <v>44075</v>
      </c>
      <c r="C66" s="54">
        <v>2.9571717062016001</v>
      </c>
      <c r="D66" s="54">
        <v>4.2337821339761597</v>
      </c>
      <c r="E66" s="20"/>
      <c r="F66" s="34"/>
    </row>
    <row r="67" spans="2:6" x14ac:dyDescent="0.3">
      <c r="B67" s="48">
        <v>44166</v>
      </c>
      <c r="C67" s="54">
        <v>2.90729291014109</v>
      </c>
      <c r="D67" s="54">
        <v>3.9397007919395901</v>
      </c>
      <c r="E67" s="20"/>
      <c r="F67" s="34"/>
    </row>
    <row r="68" spans="2:6" x14ac:dyDescent="0.3">
      <c r="B68" s="48">
        <v>44256</v>
      </c>
      <c r="C68" s="54">
        <v>2.8600331368290699</v>
      </c>
      <c r="D68" s="54">
        <v>3.8082112762930702</v>
      </c>
      <c r="E68" s="20"/>
      <c r="F68" s="34"/>
    </row>
    <row r="69" spans="2:6" x14ac:dyDescent="0.3">
      <c r="B69" s="48">
        <v>44348</v>
      </c>
      <c r="C69" s="54">
        <v>2.7977831907013599</v>
      </c>
      <c r="D69" s="54">
        <v>3.38742524247639</v>
      </c>
      <c r="E69" s="20"/>
      <c r="F69" s="34"/>
    </row>
    <row r="70" spans="2:6" x14ac:dyDescent="0.3">
      <c r="B70" s="48">
        <v>44440</v>
      </c>
      <c r="C70" s="54">
        <v>2.72334205615845</v>
      </c>
      <c r="D70" s="54">
        <v>3.0061235563477702</v>
      </c>
      <c r="E70" s="20"/>
      <c r="F70" s="34"/>
    </row>
    <row r="71" spans="2:6" x14ac:dyDescent="0.3">
      <c r="B71" s="48">
        <v>44531</v>
      </c>
      <c r="C71" s="54">
        <v>2.6577604290543202</v>
      </c>
      <c r="D71" s="54">
        <v>2.6889866226502899</v>
      </c>
      <c r="E71" s="20"/>
      <c r="F71" s="34"/>
    </row>
    <row r="72" spans="2:6" x14ac:dyDescent="0.3">
      <c r="B72" s="48">
        <v>44621</v>
      </c>
      <c r="C72" s="54">
        <v>2.6109866426926298</v>
      </c>
      <c r="D72" s="54">
        <v>2.4699228089290801</v>
      </c>
      <c r="E72" s="20"/>
      <c r="F72" s="34"/>
    </row>
    <row r="73" spans="2:6" x14ac:dyDescent="0.3">
      <c r="B73" s="48">
        <v>44713</v>
      </c>
      <c r="C73" s="54">
        <v>2.5792265850807801</v>
      </c>
      <c r="D73" s="54">
        <v>2.3216073289463202</v>
      </c>
      <c r="E73" s="20"/>
      <c r="F73" s="34"/>
    </row>
    <row r="74" spans="2:6" x14ac:dyDescent="0.3">
      <c r="B74" s="48">
        <v>44805</v>
      </c>
      <c r="C74" s="29">
        <v>2.56021156311829</v>
      </c>
      <c r="D74" s="29">
        <v>2.2297095028645102</v>
      </c>
      <c r="E74" s="20"/>
      <c r="F74" s="34"/>
    </row>
    <row r="75" spans="2:6" x14ac:dyDescent="0.3">
      <c r="B75" s="48">
        <v>44896</v>
      </c>
      <c r="C75" s="29">
        <v>2.5502293450957199</v>
      </c>
      <c r="D75" s="29">
        <v>2.1990846506035</v>
      </c>
      <c r="E75" s="20"/>
      <c r="F75" s="34"/>
    </row>
    <row r="76" spans="2:6" x14ac:dyDescent="0.3">
      <c r="B76" s="48">
        <v>44986</v>
      </c>
      <c r="C76" s="29">
        <v>2.5410304351679698</v>
      </c>
      <c r="D76" s="29">
        <v>2.2046460334355298</v>
      </c>
      <c r="E76" s="20"/>
      <c r="F76" s="34"/>
    </row>
    <row r="77" spans="2:6" x14ac:dyDescent="0.3">
      <c r="B77" s="48">
        <v>45078</v>
      </c>
      <c r="C77" s="29">
        <v>2.52998174417979</v>
      </c>
      <c r="D77" s="29">
        <v>2.24007278388653</v>
      </c>
      <c r="E77" s="20"/>
      <c r="F77" s="34"/>
    </row>
    <row r="78" spans="2:6" x14ac:dyDescent="0.3">
      <c r="E78" s="20"/>
      <c r="F78" s="20"/>
    </row>
    <row r="79" spans="2:6" x14ac:dyDescent="0.3">
      <c r="E79" s="20"/>
      <c r="F79" s="20"/>
    </row>
    <row r="80" spans="2:6" x14ac:dyDescent="0.3">
      <c r="E80" s="20"/>
      <c r="F80" s="20"/>
    </row>
    <row r="81" spans="2:6" x14ac:dyDescent="0.3">
      <c r="E81" s="20"/>
      <c r="F81" s="20"/>
    </row>
    <row r="82" spans="2:6" x14ac:dyDescent="0.3">
      <c r="B82" s="27"/>
      <c r="C82" s="20"/>
      <c r="D82" s="20"/>
      <c r="E82" s="20"/>
      <c r="F82" s="20"/>
    </row>
    <row r="83" spans="2:6" x14ac:dyDescent="0.3">
      <c r="B83" s="27"/>
      <c r="C83" s="20"/>
      <c r="D83" s="20"/>
      <c r="E83" s="20"/>
      <c r="F83" s="20"/>
    </row>
    <row r="84" spans="2:6" x14ac:dyDescent="0.3">
      <c r="B84" s="27"/>
      <c r="C84" s="20"/>
      <c r="D84" s="20"/>
      <c r="E84" s="20"/>
      <c r="F84" s="20"/>
    </row>
    <row r="85" spans="2:6" x14ac:dyDescent="0.3">
      <c r="B85" s="27"/>
      <c r="C85" s="20"/>
      <c r="D85" s="20"/>
      <c r="E85" s="20"/>
      <c r="F85" s="20"/>
    </row>
    <row r="86" spans="2:6" x14ac:dyDescent="0.3">
      <c r="B86" s="27"/>
    </row>
    <row r="87" spans="2:6" x14ac:dyDescent="0.3">
      <c r="B87" s="27"/>
    </row>
    <row r="88" spans="2:6" x14ac:dyDescent="0.3">
      <c r="B88" s="27"/>
    </row>
    <row r="89" spans="2:6" x14ac:dyDescent="0.3">
      <c r="B89" s="27"/>
    </row>
    <row r="90" spans="2:6" x14ac:dyDescent="0.3">
      <c r="B90" s="27"/>
    </row>
    <row r="91" spans="2:6" x14ac:dyDescent="0.3">
      <c r="B91" s="27"/>
    </row>
    <row r="92" spans="2:6" x14ac:dyDescent="0.3">
      <c r="B92" s="27"/>
    </row>
    <row r="93" spans="2:6" x14ac:dyDescent="0.3">
      <c r="B93" s="27"/>
    </row>
    <row r="94" spans="2:6" x14ac:dyDescent="0.3">
      <c r="C94" s="31"/>
      <c r="D94" s="3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A1:H90"/>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23.85546875" style="1" bestFit="1" customWidth="1"/>
    <col min="4" max="4" width="21.5703125" style="1" bestFit="1" customWidth="1"/>
    <col min="5" max="5" width="17.42578125" style="20" bestFit="1" customWidth="1"/>
    <col min="6" max="6" width="19" style="1" bestFit="1" customWidth="1"/>
    <col min="7" max="7" width="17.42578125" style="1" bestFit="1" customWidth="1"/>
    <col min="8" max="8" width="19" style="1" bestFit="1" customWidth="1"/>
    <col min="9" max="16384" width="9.42578125" style="1"/>
  </cols>
  <sheetData>
    <row r="1" spans="2:6" x14ac:dyDescent="0.3">
      <c r="B1" s="2" t="s">
        <v>115</v>
      </c>
      <c r="C1" s="3"/>
      <c r="D1" s="3"/>
      <c r="E1" s="35"/>
    </row>
    <row r="2" spans="2:6" x14ac:dyDescent="0.3">
      <c r="B2" s="28" t="s">
        <v>54</v>
      </c>
      <c r="C2" s="3"/>
      <c r="D2" s="3"/>
      <c r="E2" s="35"/>
    </row>
    <row r="4" spans="2:6" x14ac:dyDescent="0.3">
      <c r="C4" s="20" t="s">
        <v>83</v>
      </c>
      <c r="D4" s="1" t="s">
        <v>84</v>
      </c>
      <c r="E4" s="20" t="s">
        <v>82</v>
      </c>
      <c r="F4" s="1" t="s">
        <v>43</v>
      </c>
    </row>
    <row r="5" spans="2:6" x14ac:dyDescent="0.3">
      <c r="B5" s="27">
        <v>38504</v>
      </c>
      <c r="C5" s="29">
        <v>-2.15260193766064</v>
      </c>
      <c r="D5" s="29">
        <v>1.6315128167513799</v>
      </c>
      <c r="E5" s="29">
        <v>-5.6088833895667296</v>
      </c>
      <c r="F5" s="29">
        <v>-6.1312481264390497</v>
      </c>
    </row>
    <row r="6" spans="2:6" x14ac:dyDescent="0.3">
      <c r="B6" s="27">
        <v>38596</v>
      </c>
      <c r="C6" s="29">
        <v>-2.5533253633675201</v>
      </c>
      <c r="D6" s="29">
        <v>1.6283898571698201</v>
      </c>
      <c r="E6" s="29">
        <v>-5.6364437173598398</v>
      </c>
      <c r="F6" s="29">
        <v>-6.5620084313848803</v>
      </c>
    </row>
    <row r="7" spans="2:6" x14ac:dyDescent="0.3">
      <c r="B7" s="27">
        <v>38687</v>
      </c>
      <c r="C7" s="29">
        <v>-2.6841712294673901</v>
      </c>
      <c r="D7" s="29">
        <v>1.56732205077152</v>
      </c>
      <c r="E7" s="29">
        <v>-5.9612991538078601</v>
      </c>
      <c r="F7" s="29">
        <v>-7.0787705326032802</v>
      </c>
    </row>
    <row r="8" spans="2:6" x14ac:dyDescent="0.3">
      <c r="B8" s="27">
        <v>38777</v>
      </c>
      <c r="C8" s="29">
        <v>-3.0003375993616301</v>
      </c>
      <c r="D8" s="29">
        <v>1.55172942945707</v>
      </c>
      <c r="E8" s="29">
        <v>-6.3701930454531501</v>
      </c>
      <c r="F8" s="29">
        <v>-7.8188012153577002</v>
      </c>
    </row>
    <row r="9" spans="2:6" x14ac:dyDescent="0.3">
      <c r="B9" s="27">
        <v>38869</v>
      </c>
      <c r="C9" s="29">
        <v>-2.9066093001774398</v>
      </c>
      <c r="D9" s="29">
        <v>1.6371326478524</v>
      </c>
      <c r="E9" s="29">
        <v>-6.3789834463647601</v>
      </c>
      <c r="F9" s="29">
        <v>-7.6472447069690501</v>
      </c>
    </row>
    <row r="10" spans="2:6" x14ac:dyDescent="0.3">
      <c r="B10" s="27">
        <v>38961</v>
      </c>
      <c r="C10" s="29">
        <v>-2.34880331482396</v>
      </c>
      <c r="D10" s="29">
        <v>1.4640873995735999</v>
      </c>
      <c r="E10" s="29">
        <v>-6.4327097963165896</v>
      </c>
      <c r="F10" s="29">
        <v>-7.3168234543067401</v>
      </c>
    </row>
    <row r="11" spans="2:6" x14ac:dyDescent="0.3">
      <c r="B11" s="27">
        <v>39052</v>
      </c>
      <c r="C11" s="29">
        <v>-2.2379227910719699</v>
      </c>
      <c r="D11" s="29">
        <v>1.5769604014296099</v>
      </c>
      <c r="E11" s="29">
        <v>-6.4794433004331404</v>
      </c>
      <c r="F11" s="29">
        <v>-7.13981396009373</v>
      </c>
    </row>
    <row r="12" spans="2:6" x14ac:dyDescent="0.3">
      <c r="B12" s="27">
        <v>39142</v>
      </c>
      <c r="C12" s="29">
        <v>-2.03356723038375</v>
      </c>
      <c r="D12" s="29">
        <v>1.6446431374372801</v>
      </c>
      <c r="E12" s="29">
        <v>-6.36696063669606</v>
      </c>
      <c r="F12" s="29">
        <v>-6.7553033782330401</v>
      </c>
    </row>
    <row r="13" spans="2:6" x14ac:dyDescent="0.3">
      <c r="B13" s="27">
        <v>39234</v>
      </c>
      <c r="C13" s="29">
        <v>-2.0808161404308598</v>
      </c>
      <c r="D13" s="29">
        <v>1.6294312093924499</v>
      </c>
      <c r="E13" s="29">
        <v>-6.4932178274250498</v>
      </c>
      <c r="F13" s="29">
        <v>-6.9446027584634598</v>
      </c>
    </row>
    <row r="14" spans="2:6" x14ac:dyDescent="0.3">
      <c r="B14" s="27">
        <v>39326</v>
      </c>
      <c r="C14" s="29">
        <v>-2.12451197401644</v>
      </c>
      <c r="D14" s="29">
        <v>1.6812564653014901</v>
      </c>
      <c r="E14" s="29">
        <v>-6.66273650489972</v>
      </c>
      <c r="F14" s="29">
        <v>-7.1059920136146699</v>
      </c>
    </row>
    <row r="15" spans="2:6" x14ac:dyDescent="0.3">
      <c r="B15" s="27">
        <v>39417</v>
      </c>
      <c r="C15" s="29">
        <v>-1.6184813440977499</v>
      </c>
      <c r="D15" s="29">
        <v>1.53720270565132</v>
      </c>
      <c r="E15" s="29">
        <v>-6.7128518437704496</v>
      </c>
      <c r="F15" s="29">
        <v>-6.7941304822168798</v>
      </c>
    </row>
    <row r="16" spans="2:6" x14ac:dyDescent="0.3">
      <c r="B16" s="27">
        <v>39508</v>
      </c>
      <c r="C16" s="29">
        <v>-1.3226025820200999</v>
      </c>
      <c r="D16" s="29">
        <v>1.4307668417642501</v>
      </c>
      <c r="E16" s="29">
        <v>-6.7597307673772304</v>
      </c>
      <c r="F16" s="29">
        <v>-6.6510310410006799</v>
      </c>
    </row>
    <row r="17" spans="2:6" x14ac:dyDescent="0.3">
      <c r="B17" s="27">
        <v>39600</v>
      </c>
      <c r="C17" s="29">
        <v>-1.4925136236177901</v>
      </c>
      <c r="D17" s="29">
        <v>1.3078673086080099</v>
      </c>
      <c r="E17" s="29">
        <v>-6.9059838103804001</v>
      </c>
      <c r="F17" s="29">
        <v>-7.0901010528543402</v>
      </c>
    </row>
    <row r="18" spans="2:6" x14ac:dyDescent="0.3">
      <c r="B18" s="27">
        <v>39692</v>
      </c>
      <c r="C18" s="29">
        <v>-1.57563912951616</v>
      </c>
      <c r="D18" s="29">
        <v>1.08176632157194</v>
      </c>
      <c r="E18" s="29">
        <v>-6.9311219099936601</v>
      </c>
      <c r="F18" s="29">
        <v>-7.4249947179378797</v>
      </c>
    </row>
    <row r="19" spans="2:6" x14ac:dyDescent="0.3">
      <c r="B19" s="27">
        <v>39783</v>
      </c>
      <c r="C19" s="29">
        <v>-1.5827823647886201</v>
      </c>
      <c r="D19" s="29">
        <v>0.89578522244366399</v>
      </c>
      <c r="E19" s="29">
        <v>-6.9880737717882999</v>
      </c>
      <c r="F19" s="29">
        <v>-7.6750709141332596</v>
      </c>
    </row>
    <row r="20" spans="2:6" x14ac:dyDescent="0.3">
      <c r="B20" s="27">
        <v>39873</v>
      </c>
      <c r="C20" s="29">
        <v>-1.0161121838498299</v>
      </c>
      <c r="D20" s="29">
        <v>0.84570500036930296</v>
      </c>
      <c r="E20" s="29">
        <v>-6.8500522300655202</v>
      </c>
      <c r="F20" s="29">
        <v>-7.0204594135460496</v>
      </c>
    </row>
    <row r="21" spans="2:6" x14ac:dyDescent="0.3">
      <c r="B21" s="27">
        <v>39965</v>
      </c>
      <c r="C21" s="29">
        <v>4.2214799453318304E-3</v>
      </c>
      <c r="D21" s="29">
        <v>0.84957283899803104</v>
      </c>
      <c r="E21" s="29">
        <v>-5.79187048499527</v>
      </c>
      <c r="F21" s="29">
        <v>-4.9380761660519097</v>
      </c>
    </row>
    <row r="22" spans="2:6" x14ac:dyDescent="0.3">
      <c r="B22" s="27">
        <v>40057</v>
      </c>
      <c r="C22" s="29">
        <v>0.80532763264065699</v>
      </c>
      <c r="D22" s="29">
        <v>1.0840747377576501</v>
      </c>
      <c r="E22" s="29">
        <v>-4.5642218659289302</v>
      </c>
      <c r="F22" s="29">
        <v>-2.6742955348067099</v>
      </c>
    </row>
    <row r="23" spans="2:6" x14ac:dyDescent="0.3">
      <c r="B23" s="27">
        <v>40148</v>
      </c>
      <c r="C23" s="29">
        <v>0.92777812506511603</v>
      </c>
      <c r="D23" s="29">
        <v>1.2919088995853301</v>
      </c>
      <c r="E23" s="29">
        <v>-4.4857369090037702</v>
      </c>
      <c r="F23" s="29">
        <v>-2.2660498843533099</v>
      </c>
    </row>
    <row r="24" spans="2:6" x14ac:dyDescent="0.3">
      <c r="B24" s="27">
        <v>40238</v>
      </c>
      <c r="C24" s="29">
        <v>1.0469667318982301</v>
      </c>
      <c r="D24" s="29">
        <v>1.2416314759501399</v>
      </c>
      <c r="E24" s="29">
        <v>-3.7815428983417401</v>
      </c>
      <c r="F24" s="29">
        <v>-1.49345967658873</v>
      </c>
    </row>
    <row r="25" spans="2:6" x14ac:dyDescent="0.3">
      <c r="B25" s="27">
        <v>40330</v>
      </c>
      <c r="C25" s="29">
        <v>1.3216217315277901</v>
      </c>
      <c r="D25" s="29">
        <v>1.2585905412549301</v>
      </c>
      <c r="E25" s="29">
        <v>-4.3471188646252603</v>
      </c>
      <c r="F25" s="29">
        <v>-1.76690659184254</v>
      </c>
    </row>
    <row r="26" spans="2:6" x14ac:dyDescent="0.3">
      <c r="B26" s="27">
        <v>40422</v>
      </c>
      <c r="C26" s="29">
        <v>1.3866891915672399</v>
      </c>
      <c r="D26" s="29">
        <v>1.0970833270484801</v>
      </c>
      <c r="E26" s="29">
        <v>-4.8966519349794604</v>
      </c>
      <c r="F26" s="29">
        <v>-2.4128794163637299</v>
      </c>
    </row>
    <row r="27" spans="2:6" x14ac:dyDescent="0.3">
      <c r="B27" s="27">
        <v>40513</v>
      </c>
      <c r="C27" s="29">
        <v>1.4553974297244501</v>
      </c>
      <c r="D27" s="29">
        <v>0.93617992921566395</v>
      </c>
      <c r="E27" s="29">
        <v>-4.63374318092694</v>
      </c>
      <c r="F27" s="29">
        <v>-2.2421658219868199</v>
      </c>
    </row>
    <row r="28" spans="2:6" x14ac:dyDescent="0.3">
      <c r="B28" s="27">
        <v>40603</v>
      </c>
      <c r="C28" s="29">
        <v>1.42065431728438</v>
      </c>
      <c r="D28" s="29">
        <v>0.84826192361216901</v>
      </c>
      <c r="E28" s="29">
        <v>-5.0571163028565502</v>
      </c>
      <c r="F28" s="29">
        <v>-2.78820006196</v>
      </c>
    </row>
    <row r="29" spans="2:6" x14ac:dyDescent="0.3">
      <c r="B29" s="27">
        <v>40695</v>
      </c>
      <c r="C29" s="29">
        <v>1.34450269920943</v>
      </c>
      <c r="D29" s="29">
        <v>0.64576945690254095</v>
      </c>
      <c r="E29" s="29">
        <v>-4.9202870734350102</v>
      </c>
      <c r="F29" s="29">
        <v>-2.9305008236111498</v>
      </c>
    </row>
    <row r="30" spans="2:6" x14ac:dyDescent="0.3">
      <c r="B30" s="27">
        <v>40787</v>
      </c>
      <c r="C30" s="29">
        <v>1.17947464991831</v>
      </c>
      <c r="D30" s="29">
        <v>0.59261175546261502</v>
      </c>
      <c r="E30" s="29">
        <v>-5.0154021567810201</v>
      </c>
      <c r="F30" s="29">
        <v>-3.2437948231506599</v>
      </c>
    </row>
    <row r="31" spans="2:6" x14ac:dyDescent="0.3">
      <c r="B31" s="27">
        <v>40878</v>
      </c>
      <c r="C31" s="29">
        <v>1.35685981166823</v>
      </c>
      <c r="D31" s="29">
        <v>0.71062336961410399</v>
      </c>
      <c r="E31" s="29">
        <v>-4.8692613967228899</v>
      </c>
      <c r="F31" s="29">
        <v>-2.8013047821496699</v>
      </c>
    </row>
    <row r="32" spans="2:6" x14ac:dyDescent="0.3">
      <c r="B32" s="27">
        <v>40969</v>
      </c>
      <c r="C32" s="29">
        <v>0.87336654190001695</v>
      </c>
      <c r="D32" s="29">
        <v>0.64447133650409405</v>
      </c>
      <c r="E32" s="29">
        <v>-4.69047552040825</v>
      </c>
      <c r="F32" s="29">
        <v>-3.1721685944521001</v>
      </c>
    </row>
    <row r="33" spans="2:7" x14ac:dyDescent="0.3">
      <c r="B33" s="27">
        <v>41061</v>
      </c>
      <c r="C33" s="29">
        <v>0.468571322319428</v>
      </c>
      <c r="D33" s="29">
        <v>0.69541934344232503</v>
      </c>
      <c r="E33" s="29">
        <v>-4.7656678535900499</v>
      </c>
      <c r="F33" s="29">
        <v>-3.6012123353260002</v>
      </c>
    </row>
    <row r="34" spans="2:7" x14ac:dyDescent="0.3">
      <c r="B34" s="27">
        <v>41153</v>
      </c>
      <c r="C34" s="29">
        <v>0.35192655445819998</v>
      </c>
      <c r="D34" s="29">
        <v>0.64033013400102001</v>
      </c>
      <c r="E34" s="29">
        <v>-4.61167524458663</v>
      </c>
      <c r="F34" s="29">
        <v>-3.6189548847776698</v>
      </c>
      <c r="G34" s="20"/>
    </row>
    <row r="35" spans="2:7" x14ac:dyDescent="0.3">
      <c r="B35" s="27">
        <v>41244</v>
      </c>
      <c r="C35" s="29">
        <v>4.0746588630775703E-2</v>
      </c>
      <c r="D35" s="29">
        <v>0.42459797470933303</v>
      </c>
      <c r="E35" s="29">
        <v>-4.3890558367172998</v>
      </c>
      <c r="F35" s="29">
        <v>-3.9232482439609302</v>
      </c>
      <c r="G35" s="20"/>
    </row>
    <row r="36" spans="2:7" x14ac:dyDescent="0.3">
      <c r="B36" s="27">
        <v>41334</v>
      </c>
      <c r="C36" s="29">
        <v>0.225790727404832</v>
      </c>
      <c r="D36" s="29">
        <v>0.469056093590486</v>
      </c>
      <c r="E36" s="29">
        <v>-4.3507251975093997</v>
      </c>
      <c r="F36" s="29">
        <v>-3.6554185175987999</v>
      </c>
      <c r="G36" s="20"/>
    </row>
    <row r="37" spans="2:7" x14ac:dyDescent="0.3">
      <c r="B37" s="27">
        <v>41426</v>
      </c>
      <c r="C37" s="29">
        <v>7.5882592259061299E-2</v>
      </c>
      <c r="D37" s="29">
        <v>0.47540901174351602</v>
      </c>
      <c r="E37" s="29">
        <v>-4.1461151312631701</v>
      </c>
      <c r="F37" s="29">
        <v>-3.59436640321083</v>
      </c>
      <c r="G37" s="20"/>
    </row>
    <row r="38" spans="2:7" x14ac:dyDescent="0.3">
      <c r="B38" s="27">
        <v>41518</v>
      </c>
      <c r="C38" s="29">
        <v>-9.5787594382259894E-2</v>
      </c>
      <c r="D38" s="29">
        <v>0.48298533505421198</v>
      </c>
      <c r="E38" s="29">
        <v>-4.0563572832299704</v>
      </c>
      <c r="F38" s="29">
        <v>-3.6687098355421401</v>
      </c>
      <c r="G38" s="20"/>
    </row>
    <row r="39" spans="2:7" x14ac:dyDescent="0.3">
      <c r="B39" s="27">
        <v>41609</v>
      </c>
      <c r="C39" s="29">
        <v>0.58672260352121297</v>
      </c>
      <c r="D39" s="29">
        <v>0.46735944109954503</v>
      </c>
      <c r="E39" s="29">
        <v>-4.1395320261896797</v>
      </c>
      <c r="F39" s="29">
        <v>-3.0858888167248799</v>
      </c>
      <c r="G39" s="20"/>
    </row>
    <row r="40" spans="2:7" x14ac:dyDescent="0.3">
      <c r="B40" s="27">
        <v>41699</v>
      </c>
      <c r="C40" s="29">
        <v>1.1549927087052401</v>
      </c>
      <c r="D40" s="29">
        <v>0.45855576442450302</v>
      </c>
      <c r="E40" s="29">
        <v>-4.13775600187551</v>
      </c>
      <c r="F40" s="29">
        <v>-2.5246376936279602</v>
      </c>
      <c r="G40" s="20"/>
    </row>
    <row r="41" spans="2:7" x14ac:dyDescent="0.3">
      <c r="B41" s="27">
        <v>41791</v>
      </c>
      <c r="C41" s="29">
        <v>1.3091062750897899</v>
      </c>
      <c r="D41" s="29">
        <v>0.44073526304669303</v>
      </c>
      <c r="E41" s="29">
        <v>-4.2281850834565802</v>
      </c>
      <c r="F41" s="29">
        <v>-2.4787661102894498</v>
      </c>
      <c r="G41" s="20"/>
    </row>
    <row r="42" spans="2:7" x14ac:dyDescent="0.3">
      <c r="B42" s="27">
        <v>41883</v>
      </c>
      <c r="C42" s="29">
        <v>1.2705561869108899</v>
      </c>
      <c r="D42" s="29">
        <v>0.46794571829667703</v>
      </c>
      <c r="E42" s="29">
        <v>-4.2616485059161704</v>
      </c>
      <c r="F42" s="29">
        <v>-2.5235644093856502</v>
      </c>
      <c r="G42" s="20"/>
    </row>
    <row r="43" spans="2:7" x14ac:dyDescent="0.3">
      <c r="B43" s="27">
        <v>41974</v>
      </c>
      <c r="C43" s="29">
        <v>0.44755198216447101</v>
      </c>
      <c r="D43" s="29">
        <v>0.73413498933112598</v>
      </c>
      <c r="E43" s="29">
        <v>-4.2862668923837104</v>
      </c>
      <c r="F43" s="29">
        <v>-3.10457992088811</v>
      </c>
      <c r="G43" s="20"/>
    </row>
    <row r="44" spans="2:7" x14ac:dyDescent="0.3">
      <c r="B44" s="27">
        <v>42064</v>
      </c>
      <c r="C44" s="29">
        <v>-0.22724549537452099</v>
      </c>
      <c r="D44" s="29">
        <v>0.97798197736634795</v>
      </c>
      <c r="E44" s="29">
        <v>-4.2238739985704097</v>
      </c>
      <c r="F44" s="29">
        <v>-3.47313751657859</v>
      </c>
      <c r="G44" s="20"/>
    </row>
    <row r="45" spans="2:7" x14ac:dyDescent="0.3">
      <c r="B45" s="27">
        <v>42156</v>
      </c>
      <c r="C45" s="29">
        <v>-0.58818243458512698</v>
      </c>
      <c r="D45" s="29">
        <v>1.2837898554868401</v>
      </c>
      <c r="E45" s="29">
        <v>-4.1156432019998199</v>
      </c>
      <c r="F45" s="29">
        <v>-3.4200357810980999</v>
      </c>
      <c r="G45" s="20"/>
    </row>
    <row r="46" spans="2:7" x14ac:dyDescent="0.3">
      <c r="B46" s="27">
        <v>42248</v>
      </c>
      <c r="C46" s="29">
        <v>-0.69771477226412204</v>
      </c>
      <c r="D46" s="29">
        <v>1.63795503795261</v>
      </c>
      <c r="E46" s="29">
        <v>-3.98532740941612</v>
      </c>
      <c r="F46" s="29">
        <v>-3.0450871437276201</v>
      </c>
      <c r="G46" s="20"/>
    </row>
    <row r="47" spans="2:7" x14ac:dyDescent="0.3">
      <c r="B47" s="27">
        <v>42339</v>
      </c>
      <c r="C47" s="29">
        <v>-0.84361737380673796</v>
      </c>
      <c r="D47" s="29">
        <v>1.7690812036619299</v>
      </c>
      <c r="E47" s="29">
        <v>-3.7677317352646398</v>
      </c>
      <c r="F47" s="29">
        <v>-2.8418686544043301</v>
      </c>
      <c r="G47" s="20"/>
    </row>
    <row r="48" spans="2:7" x14ac:dyDescent="0.3">
      <c r="B48" s="27">
        <v>42430</v>
      </c>
      <c r="C48" s="29">
        <v>-0.96352916171388503</v>
      </c>
      <c r="D48" s="29">
        <v>1.9195799516661001</v>
      </c>
      <c r="E48" s="29">
        <v>-3.5231002967732699</v>
      </c>
      <c r="F48" s="29">
        <v>-2.5666559083072902</v>
      </c>
      <c r="G48" s="20"/>
    </row>
    <row r="49" spans="1:8" x14ac:dyDescent="0.3">
      <c r="B49" s="27">
        <v>42522</v>
      </c>
      <c r="C49" s="29">
        <v>-0.88490070138877996</v>
      </c>
      <c r="D49" s="29">
        <v>1.9377614656070601</v>
      </c>
      <c r="E49" s="29">
        <v>-3.3020481796550598</v>
      </c>
      <c r="F49" s="29">
        <v>-2.2487986189950302</v>
      </c>
      <c r="G49" s="20"/>
    </row>
    <row r="50" spans="1:8" x14ac:dyDescent="0.3">
      <c r="B50" s="27">
        <v>42614</v>
      </c>
      <c r="C50" s="29">
        <v>-0.96216187184218704</v>
      </c>
      <c r="D50" s="29">
        <v>1.8909473151156799</v>
      </c>
      <c r="E50" s="29">
        <v>-3.3188446384795598</v>
      </c>
      <c r="F50" s="29">
        <v>-2.38967555809608</v>
      </c>
      <c r="G50" s="20"/>
    </row>
    <row r="51" spans="1:8" x14ac:dyDescent="0.3">
      <c r="B51" s="27">
        <v>42705</v>
      </c>
      <c r="C51" s="29">
        <v>-0.96199117860869099</v>
      </c>
      <c r="D51" s="29">
        <v>1.9205924117955</v>
      </c>
      <c r="E51" s="29">
        <v>-3.1225163941527199</v>
      </c>
      <c r="F51" s="29">
        <v>-2.16429182156834</v>
      </c>
      <c r="G51" s="20"/>
    </row>
    <row r="52" spans="1:8" x14ac:dyDescent="0.3">
      <c r="B52" s="27">
        <v>42795</v>
      </c>
      <c r="C52" s="29">
        <v>-1.15219502791515</v>
      </c>
      <c r="D52" s="29">
        <v>1.8250502324408799</v>
      </c>
      <c r="E52" s="29">
        <v>-3.3201604472355402</v>
      </c>
      <c r="F52" s="29">
        <v>-2.6476759618307502</v>
      </c>
      <c r="G52" s="20"/>
    </row>
    <row r="53" spans="1:8" x14ac:dyDescent="0.3">
      <c r="B53" s="76">
        <v>42887</v>
      </c>
      <c r="C53" s="77">
        <v>-1.10375356698617</v>
      </c>
      <c r="D53" s="77">
        <v>1.83580888271017</v>
      </c>
      <c r="E53" s="77">
        <v>-3.4323553084071099</v>
      </c>
      <c r="F53" s="77">
        <v>-2.7010316821540901</v>
      </c>
      <c r="G53" s="78"/>
    </row>
    <row r="54" spans="1:8" x14ac:dyDescent="0.3">
      <c r="B54" s="76">
        <v>42979</v>
      </c>
      <c r="C54" s="77">
        <v>-0.86464149055265704</v>
      </c>
      <c r="D54" s="77">
        <v>1.8088357577131999</v>
      </c>
      <c r="E54" s="77">
        <v>-3.5985932477331</v>
      </c>
      <c r="F54" s="77">
        <v>-2.6551189152024901</v>
      </c>
      <c r="G54" s="8"/>
    </row>
    <row r="55" spans="1:8" x14ac:dyDescent="0.3">
      <c r="B55" s="27">
        <v>43070</v>
      </c>
      <c r="C55" s="29">
        <v>-0.75119734262610605</v>
      </c>
      <c r="D55" s="29">
        <v>1.76047475388449</v>
      </c>
      <c r="E55" s="29">
        <v>-3.8871537809793502</v>
      </c>
      <c r="F55" s="29">
        <v>-2.8782308753097401</v>
      </c>
      <c r="G55" s="20"/>
    </row>
    <row r="56" spans="1:8" x14ac:dyDescent="0.3">
      <c r="B56" s="27">
        <v>43160</v>
      </c>
      <c r="C56" s="29">
        <v>-0.982418222454572</v>
      </c>
      <c r="D56" s="29">
        <v>1.8069478020146501</v>
      </c>
      <c r="E56" s="29">
        <v>-3.8844114788552</v>
      </c>
      <c r="F56" s="29">
        <v>-3.06023276294599</v>
      </c>
      <c r="G56" s="20"/>
    </row>
    <row r="57" spans="1:8" x14ac:dyDescent="0.3">
      <c r="A57" s="8"/>
      <c r="B57" s="76">
        <v>43252</v>
      </c>
      <c r="C57" s="77">
        <v>-1.3008462252260899</v>
      </c>
      <c r="D57" s="77">
        <v>1.8261014085287299</v>
      </c>
      <c r="E57" s="77">
        <v>-3.9222746977272398</v>
      </c>
      <c r="F57" s="77">
        <v>-3.3966732684237502</v>
      </c>
      <c r="G57" s="78"/>
      <c r="H57" s="8"/>
    </row>
    <row r="58" spans="1:8" x14ac:dyDescent="0.3">
      <c r="A58" s="8"/>
      <c r="B58" s="76">
        <v>43344</v>
      </c>
      <c r="C58" s="77">
        <v>-1.5505099188040401</v>
      </c>
      <c r="D58" s="77">
        <v>1.74192242647941</v>
      </c>
      <c r="E58" s="77">
        <v>-3.77267878031126</v>
      </c>
      <c r="F58" s="77">
        <v>-3.5809232394680199</v>
      </c>
      <c r="G58" s="78"/>
      <c r="H58" s="8"/>
    </row>
    <row r="59" spans="1:8" x14ac:dyDescent="0.3">
      <c r="A59" s="8"/>
      <c r="B59" s="76">
        <v>43435</v>
      </c>
      <c r="C59" s="77">
        <v>-1.70768475191334</v>
      </c>
      <c r="D59" s="77">
        <v>1.6582311291796801</v>
      </c>
      <c r="E59" s="77">
        <v>-3.6394455737302298</v>
      </c>
      <c r="F59" s="77">
        <v>-3.6885581369967602</v>
      </c>
      <c r="G59" s="78"/>
      <c r="H59" s="8"/>
    </row>
    <row r="60" spans="1:8" x14ac:dyDescent="0.3">
      <c r="A60" s="8"/>
      <c r="B60" s="73">
        <v>43525</v>
      </c>
      <c r="C60" s="74">
        <v>-1.50772501383</v>
      </c>
      <c r="D60" s="74">
        <v>1.5670891326866201</v>
      </c>
      <c r="E60" s="74">
        <v>-3.5429979731583199</v>
      </c>
      <c r="F60" s="74">
        <v>-3.4832966597133899</v>
      </c>
      <c r="G60" s="75" t="s">
        <v>61</v>
      </c>
      <c r="H60" s="8"/>
    </row>
    <row r="61" spans="1:8" x14ac:dyDescent="0.3">
      <c r="B61" s="27">
        <v>43617</v>
      </c>
      <c r="C61" s="29">
        <v>-1.36720825458601</v>
      </c>
      <c r="D61" s="29">
        <v>1.46146403573772</v>
      </c>
      <c r="E61" s="29">
        <v>-3.4675859085041898</v>
      </c>
      <c r="F61" s="29">
        <v>-3.3733301273524798</v>
      </c>
      <c r="G61" s="20"/>
    </row>
    <row r="62" spans="1:8" x14ac:dyDescent="0.3">
      <c r="B62" s="27">
        <v>43709</v>
      </c>
      <c r="C62" s="29">
        <v>-1.42159258666014</v>
      </c>
      <c r="D62" s="29">
        <v>1.4814352295012001</v>
      </c>
      <c r="E62" s="29">
        <v>-3.4288989291002099</v>
      </c>
      <c r="F62" s="29">
        <v>-3.3690562862591502</v>
      </c>
      <c r="G62" s="20"/>
    </row>
    <row r="63" spans="1:8" x14ac:dyDescent="0.3">
      <c r="B63" s="27">
        <v>43800</v>
      </c>
      <c r="C63" s="29">
        <v>-1.47106437717141</v>
      </c>
      <c r="D63" s="29">
        <v>1.5107422807854201</v>
      </c>
      <c r="E63" s="29">
        <v>-3.4213918025289898</v>
      </c>
      <c r="F63" s="29">
        <v>-3.38171389891497</v>
      </c>
    </row>
    <row r="64" spans="1:8" x14ac:dyDescent="0.3">
      <c r="B64" s="27">
        <v>43891</v>
      </c>
      <c r="C64" s="29">
        <v>-1.50213682075648</v>
      </c>
      <c r="D64" s="29">
        <v>1.5450006457233201</v>
      </c>
      <c r="E64" s="29">
        <v>-3.3949954289994402</v>
      </c>
      <c r="F64" s="29">
        <v>-3.3521316040325999</v>
      </c>
    </row>
    <row r="65" spans="2:8" x14ac:dyDescent="0.3">
      <c r="B65" s="27">
        <v>43983</v>
      </c>
      <c r="C65" s="29">
        <v>-1.61998003138103</v>
      </c>
      <c r="D65" s="29">
        <v>1.5955833805537001</v>
      </c>
      <c r="E65" s="29">
        <v>-3.3720423327180198</v>
      </c>
      <c r="F65" s="29">
        <v>-3.3964389835453601</v>
      </c>
    </row>
    <row r="66" spans="2:8" x14ac:dyDescent="0.3">
      <c r="B66" s="27">
        <v>44075</v>
      </c>
      <c r="C66" s="29">
        <v>-1.7159519022777701</v>
      </c>
      <c r="D66" s="29">
        <v>1.65504431153053</v>
      </c>
      <c r="E66" s="29">
        <v>-3.3515604212507899</v>
      </c>
      <c r="F66" s="29">
        <v>-3.4124680119980302</v>
      </c>
      <c r="H66" s="20"/>
    </row>
    <row r="67" spans="2:8" x14ac:dyDescent="0.3">
      <c r="B67" s="27">
        <v>44166</v>
      </c>
      <c r="C67" s="29">
        <v>-1.7911727607183601</v>
      </c>
      <c r="D67" s="29">
        <v>1.7169018579620301</v>
      </c>
      <c r="E67" s="29">
        <v>-3.3540045253285702</v>
      </c>
      <c r="F67" s="29">
        <v>-3.4282754280849002</v>
      </c>
      <c r="G67" s="20"/>
      <c r="H67" s="20"/>
    </row>
    <row r="68" spans="2:8" x14ac:dyDescent="0.3">
      <c r="B68" s="27">
        <v>44256</v>
      </c>
      <c r="C68" s="29">
        <v>-1.8422063515056499</v>
      </c>
      <c r="D68" s="29">
        <v>1.7801554358670999</v>
      </c>
      <c r="E68" s="29">
        <v>-3.3647823741759599</v>
      </c>
      <c r="F68" s="29">
        <v>-3.42683328981451</v>
      </c>
      <c r="G68" s="20"/>
      <c r="H68" s="20"/>
    </row>
    <row r="69" spans="2:8" x14ac:dyDescent="0.3">
      <c r="B69" s="27">
        <v>44348</v>
      </c>
      <c r="C69" s="29">
        <v>-1.87521832955084</v>
      </c>
      <c r="D69" s="29">
        <v>1.8444622628158001</v>
      </c>
      <c r="E69" s="29">
        <v>-3.3907539634445101</v>
      </c>
      <c r="F69" s="29">
        <v>-3.42151003017955</v>
      </c>
      <c r="G69" s="20"/>
      <c r="H69" s="20"/>
    </row>
    <row r="70" spans="2:8" x14ac:dyDescent="0.3">
      <c r="B70" s="27">
        <v>44440</v>
      </c>
      <c r="C70" s="29">
        <v>-1.8940533250697</v>
      </c>
      <c r="D70" s="29">
        <v>1.9085269770512701</v>
      </c>
      <c r="E70" s="29">
        <v>-3.43145230743254</v>
      </c>
      <c r="F70" s="29">
        <v>-3.4169786554509698</v>
      </c>
      <c r="G70" s="20"/>
      <c r="H70" s="20"/>
    </row>
    <row r="71" spans="2:8" x14ac:dyDescent="0.3">
      <c r="B71" s="27">
        <v>44531</v>
      </c>
      <c r="C71" s="29">
        <v>-1.90114700370945</v>
      </c>
      <c r="D71" s="29">
        <v>1.9702705656136099</v>
      </c>
      <c r="E71" s="29">
        <v>-3.46741814080309</v>
      </c>
      <c r="F71" s="29">
        <v>-3.3982945788989198</v>
      </c>
      <c r="G71" s="20"/>
      <c r="H71" s="20"/>
    </row>
    <row r="72" spans="2:8" x14ac:dyDescent="0.3">
      <c r="B72" s="27">
        <v>44621</v>
      </c>
      <c r="C72" s="29">
        <v>-1.90101859367186</v>
      </c>
      <c r="D72" s="29">
        <v>2.0290226985472199</v>
      </c>
      <c r="E72" s="29">
        <v>-3.4976833120111199</v>
      </c>
      <c r="F72" s="29">
        <v>-3.3696792071357602</v>
      </c>
      <c r="G72" s="20"/>
      <c r="H72" s="20"/>
    </row>
    <row r="73" spans="2:8" x14ac:dyDescent="0.3">
      <c r="B73" s="27">
        <v>44713</v>
      </c>
      <c r="C73" s="29">
        <v>-1.89443939986751</v>
      </c>
      <c r="D73" s="29">
        <v>2.0849150046606</v>
      </c>
      <c r="E73" s="29">
        <v>-3.5314887068172598</v>
      </c>
      <c r="F73" s="29">
        <v>-3.34101310202416</v>
      </c>
      <c r="G73" s="20"/>
      <c r="H73" s="20"/>
    </row>
    <row r="74" spans="2:8" x14ac:dyDescent="0.3">
      <c r="B74" s="27">
        <v>44805</v>
      </c>
      <c r="C74" s="29">
        <v>-1.88767622737564</v>
      </c>
      <c r="D74" s="29">
        <v>2.13687898850623</v>
      </c>
      <c r="E74" s="29">
        <v>-3.5611893256960698</v>
      </c>
      <c r="F74" s="29">
        <v>-3.3119865645654798</v>
      </c>
      <c r="G74" s="20"/>
    </row>
    <row r="75" spans="2:8" x14ac:dyDescent="0.3">
      <c r="B75" s="27">
        <v>44896</v>
      </c>
      <c r="C75" s="29">
        <v>-1.88464025547762</v>
      </c>
      <c r="D75" s="29">
        <v>2.1853497170140601</v>
      </c>
      <c r="E75" s="29">
        <v>-3.59479347791632</v>
      </c>
      <c r="F75" s="29">
        <v>-3.2940840163798799</v>
      </c>
    </row>
    <row r="76" spans="2:8" x14ac:dyDescent="0.3">
      <c r="B76" s="27">
        <v>44986</v>
      </c>
      <c r="C76" s="29">
        <v>-1.88526720949945</v>
      </c>
      <c r="D76" s="29">
        <v>2.2301830689897599</v>
      </c>
      <c r="E76" s="29">
        <v>-3.6478177903933799</v>
      </c>
      <c r="F76" s="29">
        <v>-3.30290193090307</v>
      </c>
    </row>
    <row r="77" spans="2:8" x14ac:dyDescent="0.3">
      <c r="B77" s="27">
        <v>45078</v>
      </c>
      <c r="C77" s="29">
        <v>-1.89206490767867</v>
      </c>
      <c r="D77" s="29">
        <v>2.2721772159752498</v>
      </c>
      <c r="E77" s="29">
        <v>-3.6970289279191499</v>
      </c>
      <c r="F77" s="29">
        <v>-3.3169166196225701</v>
      </c>
    </row>
    <row r="78" spans="2:8" x14ac:dyDescent="0.3">
      <c r="G78" s="20"/>
    </row>
    <row r="79" spans="2:8" x14ac:dyDescent="0.3">
      <c r="B79" s="27"/>
      <c r="C79" s="20"/>
      <c r="D79" s="20"/>
      <c r="F79" s="20"/>
      <c r="G79" s="20"/>
    </row>
    <row r="80" spans="2:8" x14ac:dyDescent="0.3">
      <c r="B80" s="27"/>
      <c r="C80" s="20"/>
      <c r="D80" s="20"/>
      <c r="F80" s="20"/>
      <c r="G80" s="20"/>
    </row>
    <row r="81" spans="2:7" x14ac:dyDescent="0.3">
      <c r="B81" s="27"/>
      <c r="C81" s="20"/>
      <c r="D81" s="20"/>
      <c r="F81" s="20"/>
      <c r="G81" s="20"/>
    </row>
    <row r="82" spans="2:7" x14ac:dyDescent="0.3">
      <c r="B82" s="27"/>
    </row>
    <row r="83" spans="2:7" x14ac:dyDescent="0.3">
      <c r="B83" s="27"/>
    </row>
    <row r="84" spans="2:7" x14ac:dyDescent="0.3">
      <c r="B84" s="27"/>
    </row>
    <row r="85" spans="2:7" x14ac:dyDescent="0.3">
      <c r="B85" s="27"/>
    </row>
    <row r="86" spans="2:7" x14ac:dyDescent="0.3">
      <c r="B86" s="27"/>
    </row>
    <row r="87" spans="2:7" x14ac:dyDescent="0.3">
      <c r="B87" s="27"/>
    </row>
    <row r="88" spans="2:7" x14ac:dyDescent="0.3">
      <c r="B88" s="27"/>
    </row>
    <row r="89" spans="2:7" x14ac:dyDescent="0.3">
      <c r="B89" s="27"/>
    </row>
    <row r="90" spans="2:7" x14ac:dyDescent="0.3">
      <c r="C90" s="31"/>
      <c r="D90" s="3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heetViews>
  <sheetFormatPr defaultRowHeight="15" x14ac:dyDescent="0.25"/>
  <cols>
    <col min="1" max="1" width="45.5703125" bestFit="1" customWidth="1"/>
  </cols>
  <sheetData>
    <row r="1" spans="1:7" ht="16.5" x14ac:dyDescent="0.3">
      <c r="A1" s="86" t="s">
        <v>88</v>
      </c>
      <c r="B1" s="87"/>
      <c r="C1" s="86"/>
      <c r="D1" s="87"/>
      <c r="E1" s="86"/>
      <c r="F1" s="87"/>
      <c r="G1" s="87"/>
    </row>
    <row r="2" spans="1:7" ht="16.5" x14ac:dyDescent="0.3">
      <c r="A2" s="87" t="s">
        <v>89</v>
      </c>
      <c r="B2" s="87"/>
      <c r="C2" s="88"/>
      <c r="D2" s="87"/>
      <c r="E2" s="88"/>
      <c r="F2" s="87"/>
      <c r="G2" s="87"/>
    </row>
    <row r="3" spans="1:7" ht="16.5" x14ac:dyDescent="0.3">
      <c r="A3" s="99"/>
      <c r="B3" s="100"/>
      <c r="C3" s="99"/>
      <c r="D3" s="100"/>
      <c r="E3" s="99"/>
      <c r="F3" s="100"/>
      <c r="G3" s="101"/>
    </row>
    <row r="4" spans="1:7" ht="16.5" x14ac:dyDescent="0.3">
      <c r="A4" s="99"/>
      <c r="B4" s="100"/>
      <c r="C4" s="99"/>
      <c r="D4" s="100"/>
      <c r="E4" s="99"/>
      <c r="F4" s="100"/>
      <c r="G4" s="101"/>
    </row>
    <row r="5" spans="1:7" ht="16.5" x14ac:dyDescent="0.3">
      <c r="A5" s="89" t="s">
        <v>67</v>
      </c>
      <c r="B5" s="90">
        <v>2018</v>
      </c>
      <c r="C5" s="90">
        <v>2019</v>
      </c>
      <c r="D5" s="90">
        <v>2020</v>
      </c>
      <c r="E5" s="90">
        <v>2021</v>
      </c>
      <c r="F5" s="90">
        <v>2022</v>
      </c>
      <c r="G5" s="90">
        <v>2023</v>
      </c>
    </row>
    <row r="6" spans="1:7" ht="16.5" x14ac:dyDescent="0.3">
      <c r="A6" s="91"/>
      <c r="B6" s="92" t="s">
        <v>0</v>
      </c>
      <c r="C6" s="92" t="s">
        <v>1</v>
      </c>
      <c r="D6" s="92" t="s">
        <v>1</v>
      </c>
      <c r="E6" s="92" t="s">
        <v>1</v>
      </c>
      <c r="F6" s="92" t="s">
        <v>1</v>
      </c>
      <c r="G6" s="92" t="s">
        <v>1</v>
      </c>
    </row>
    <row r="7" spans="1:7" ht="16.5" x14ac:dyDescent="0.3">
      <c r="A7" s="93" t="s">
        <v>90</v>
      </c>
      <c r="B7" s="94"/>
      <c r="C7" s="94"/>
      <c r="D7" s="94"/>
      <c r="E7" s="94"/>
      <c r="F7" s="94"/>
      <c r="G7" s="94"/>
    </row>
    <row r="8" spans="1:7" ht="16.5" x14ac:dyDescent="0.3">
      <c r="A8" s="95" t="s">
        <v>91</v>
      </c>
      <c r="B8" s="96">
        <v>3.2</v>
      </c>
      <c r="C8" s="96">
        <v>2.4</v>
      </c>
      <c r="D8" s="96">
        <v>3</v>
      </c>
      <c r="E8" s="96">
        <v>2.8</v>
      </c>
      <c r="F8" s="96">
        <v>2.4</v>
      </c>
      <c r="G8" s="96">
        <v>2.4</v>
      </c>
    </row>
    <row r="9" spans="1:7" ht="16.5" x14ac:dyDescent="0.3">
      <c r="A9" s="95" t="s">
        <v>92</v>
      </c>
      <c r="B9" s="96">
        <v>1.1000000000000001</v>
      </c>
      <c r="C9" s="96">
        <v>0.7</v>
      </c>
      <c r="D9" s="96">
        <v>1.5</v>
      </c>
      <c r="E9" s="96">
        <v>1.5</v>
      </c>
      <c r="F9" s="96">
        <v>1.3</v>
      </c>
      <c r="G9" s="96">
        <v>1.2</v>
      </c>
    </row>
    <row r="10" spans="1:7" ht="16.5" x14ac:dyDescent="0.3">
      <c r="A10" s="95" t="s">
        <v>93</v>
      </c>
      <c r="B10" s="96">
        <v>4.4000000000000004</v>
      </c>
      <c r="C10" s="96">
        <v>4.0999999999999996</v>
      </c>
      <c r="D10" s="96">
        <v>4</v>
      </c>
      <c r="E10" s="96">
        <v>4.0999999999999996</v>
      </c>
      <c r="F10" s="96">
        <v>4.2</v>
      </c>
      <c r="G10" s="96">
        <v>4.3</v>
      </c>
    </row>
    <row r="11" spans="1:7" ht="16.5" x14ac:dyDescent="0.3">
      <c r="A11" s="95" t="s">
        <v>94</v>
      </c>
      <c r="B11" s="96">
        <v>1.5</v>
      </c>
      <c r="C11" s="96">
        <v>1.8</v>
      </c>
      <c r="D11" s="96">
        <v>2</v>
      </c>
      <c r="E11" s="96">
        <v>2.1</v>
      </c>
      <c r="F11" s="96">
        <v>2</v>
      </c>
      <c r="G11" s="96">
        <v>2</v>
      </c>
    </row>
    <row r="12" spans="1:7" ht="16.5" x14ac:dyDescent="0.3">
      <c r="A12" s="97" t="s">
        <v>95</v>
      </c>
      <c r="B12" s="98">
        <v>-3.4</v>
      </c>
      <c r="C12" s="98">
        <v>-3.4</v>
      </c>
      <c r="D12" s="98">
        <v>-3.4</v>
      </c>
      <c r="E12" s="98">
        <v>-3.4</v>
      </c>
      <c r="F12" s="98">
        <v>-3.3</v>
      </c>
      <c r="G12" s="98">
        <v>-3.3</v>
      </c>
    </row>
    <row r="13" spans="1:7" ht="16.5" x14ac:dyDescent="0.3">
      <c r="A13" s="93" t="s">
        <v>96</v>
      </c>
      <c r="B13" s="94"/>
      <c r="C13" s="94"/>
      <c r="D13" s="94"/>
      <c r="E13" s="94"/>
      <c r="F13" s="94"/>
      <c r="G13" s="94"/>
    </row>
    <row r="14" spans="1:7" ht="16.5" x14ac:dyDescent="0.3">
      <c r="A14" s="95" t="s">
        <v>97</v>
      </c>
      <c r="B14" s="96">
        <v>27.8</v>
      </c>
      <c r="C14" s="96">
        <v>28.2</v>
      </c>
      <c r="D14" s="96">
        <v>28.2</v>
      </c>
      <c r="E14" s="96">
        <v>28.5</v>
      </c>
      <c r="F14" s="96">
        <v>28.6</v>
      </c>
      <c r="G14" s="96">
        <v>28.8</v>
      </c>
    </row>
    <row r="15" spans="1:7" ht="16.5" x14ac:dyDescent="0.3">
      <c r="A15" s="95" t="s">
        <v>98</v>
      </c>
      <c r="B15" s="96">
        <v>27.9</v>
      </c>
      <c r="C15" s="96">
        <v>29.1</v>
      </c>
      <c r="D15" s="96">
        <v>29.4</v>
      </c>
      <c r="E15" s="96">
        <v>29.6</v>
      </c>
      <c r="F15" s="96">
        <v>29</v>
      </c>
      <c r="G15" s="96">
        <v>28.8</v>
      </c>
    </row>
    <row r="16" spans="1:7" ht="16.5" x14ac:dyDescent="0.3">
      <c r="A16" s="95" t="s">
        <v>99</v>
      </c>
      <c r="B16" s="96">
        <v>1.9</v>
      </c>
      <c r="C16" s="96">
        <v>1.2</v>
      </c>
      <c r="D16" s="96">
        <v>0.4</v>
      </c>
      <c r="E16" s="96">
        <v>0.6</v>
      </c>
      <c r="F16" s="96">
        <v>1.3</v>
      </c>
      <c r="G16" s="96">
        <v>1.7</v>
      </c>
    </row>
    <row r="17" spans="1:7" ht="16.5" x14ac:dyDescent="0.3">
      <c r="A17" s="95" t="s">
        <v>100</v>
      </c>
      <c r="B17" s="96">
        <v>0.5</v>
      </c>
      <c r="C17" s="96">
        <v>-0.9</v>
      </c>
      <c r="D17" s="96">
        <v>-1.3</v>
      </c>
      <c r="E17" s="96">
        <v>-1.3</v>
      </c>
      <c r="F17" s="96">
        <v>-0.2</v>
      </c>
      <c r="G17" s="96">
        <v>0.3</v>
      </c>
    </row>
    <row r="18" spans="1:7" ht="16.5" x14ac:dyDescent="0.3">
      <c r="A18" s="95" t="s">
        <v>101</v>
      </c>
      <c r="B18" s="96">
        <v>19.899999999999999</v>
      </c>
      <c r="C18" s="96">
        <v>20.100000000000001</v>
      </c>
      <c r="D18" s="96">
        <v>20.399999999999999</v>
      </c>
      <c r="E18" s="96">
        <v>20.7</v>
      </c>
      <c r="F18" s="96">
        <v>19.899999999999999</v>
      </c>
      <c r="G18" s="96">
        <v>18.7</v>
      </c>
    </row>
    <row r="19" spans="1:7" ht="16.5" x14ac:dyDescent="0.3">
      <c r="A19" s="97" t="s">
        <v>102</v>
      </c>
      <c r="B19" s="98">
        <v>44.9</v>
      </c>
      <c r="C19" s="98">
        <v>43.4</v>
      </c>
      <c r="D19" s="98">
        <v>42.5</v>
      </c>
      <c r="E19" s="98">
        <v>42.1</v>
      </c>
      <c r="F19" s="98">
        <v>42.8</v>
      </c>
      <c r="G19" s="98">
        <v>43.9</v>
      </c>
    </row>
    <row r="20" spans="1:7" x14ac:dyDescent="0.25">
      <c r="A20" s="85" t="s">
        <v>116</v>
      </c>
      <c r="B20" s="72"/>
      <c r="C20" s="72"/>
      <c r="D20" s="72"/>
      <c r="E20" s="72"/>
      <c r="F20" s="72"/>
      <c r="G20" s="7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zoomScaleNormal="100" workbookViewId="0">
      <selection activeCell="C4" sqref="C4:F4"/>
    </sheetView>
  </sheetViews>
  <sheetFormatPr defaultRowHeight="15" x14ac:dyDescent="0.25"/>
  <cols>
    <col min="1" max="1" width="2.28515625" customWidth="1"/>
    <col min="2" max="2" width="19" customWidth="1"/>
    <col min="3" max="3" width="10" bestFit="1" customWidth="1"/>
    <col min="4" max="4" width="12.7109375" bestFit="1" customWidth="1"/>
    <col min="6" max="6" width="12.28515625" bestFit="1" customWidth="1"/>
    <col min="7" max="7" width="9.28515625" bestFit="1" customWidth="1"/>
  </cols>
  <sheetData>
    <row r="1" spans="2:7" ht="15.75" x14ac:dyDescent="0.25">
      <c r="B1" s="225" t="s">
        <v>173</v>
      </c>
      <c r="C1" s="225"/>
      <c r="D1" s="226"/>
      <c r="E1" s="226"/>
      <c r="F1" s="226"/>
      <c r="G1" s="226"/>
    </row>
    <row r="2" spans="2:7" ht="15.75" x14ac:dyDescent="0.25">
      <c r="B2" s="225"/>
      <c r="C2" s="225"/>
      <c r="D2" s="226"/>
      <c r="E2" s="226"/>
      <c r="F2" s="226"/>
      <c r="G2" s="226"/>
    </row>
    <row r="3" spans="2:7" x14ac:dyDescent="0.25">
      <c r="B3" s="227" t="s">
        <v>174</v>
      </c>
      <c r="C3" s="227"/>
      <c r="D3" s="226"/>
      <c r="E3" s="226"/>
      <c r="F3" s="226"/>
      <c r="G3" s="226"/>
    </row>
    <row r="5" spans="2:7" x14ac:dyDescent="0.25">
      <c r="B5" s="228" t="s">
        <v>175</v>
      </c>
      <c r="C5" s="229" t="s">
        <v>176</v>
      </c>
      <c r="D5" s="230" t="s">
        <v>177</v>
      </c>
    </row>
    <row r="6" spans="2:7" ht="16.5" x14ac:dyDescent="0.3">
      <c r="B6" s="231" t="s">
        <v>178</v>
      </c>
      <c r="C6" s="232">
        <v>54681</v>
      </c>
      <c r="D6" s="56">
        <v>28.854343111336256</v>
      </c>
    </row>
    <row r="7" spans="2:7" ht="16.5" x14ac:dyDescent="0.3">
      <c r="B7" s="231" t="s">
        <v>179</v>
      </c>
      <c r="C7" s="232">
        <v>50744</v>
      </c>
      <c r="D7" s="56">
        <v>25.793989671017854</v>
      </c>
    </row>
    <row r="8" spans="2:7" ht="16.5" x14ac:dyDescent="0.3">
      <c r="B8" s="231" t="s">
        <v>180</v>
      </c>
      <c r="C8" s="232">
        <v>51557</v>
      </c>
      <c r="D8" s="56">
        <v>25.05187049625609</v>
      </c>
    </row>
    <row r="9" spans="2:7" ht="16.5" x14ac:dyDescent="0.3">
      <c r="B9" s="231" t="s">
        <v>181</v>
      </c>
      <c r="C9" s="232">
        <v>55081</v>
      </c>
      <c r="D9" s="56">
        <v>25.604540679242476</v>
      </c>
    </row>
    <row r="10" spans="2:7" ht="16.5" x14ac:dyDescent="0.3">
      <c r="B10" s="231" t="s">
        <v>182</v>
      </c>
      <c r="C10" s="232">
        <v>58651</v>
      </c>
      <c r="D10" s="56">
        <v>26.810782642085584</v>
      </c>
    </row>
    <row r="11" spans="2:7" ht="16.5" x14ac:dyDescent="0.3">
      <c r="B11" s="231" t="s">
        <v>183</v>
      </c>
      <c r="C11" s="232">
        <v>61563</v>
      </c>
      <c r="D11" s="56">
        <v>26.014367208958376</v>
      </c>
    </row>
    <row r="12" spans="2:7" ht="16.5" x14ac:dyDescent="0.3">
      <c r="B12" s="231" t="s">
        <v>184</v>
      </c>
      <c r="C12" s="232">
        <v>66636</v>
      </c>
      <c r="D12" s="56">
        <v>27.218142160426762</v>
      </c>
    </row>
    <row r="13" spans="2:7" ht="16.5" x14ac:dyDescent="0.3">
      <c r="B13" s="231" t="s">
        <v>185</v>
      </c>
      <c r="C13" s="232">
        <v>70445</v>
      </c>
      <c r="D13" s="56">
        <v>27.388765338019628</v>
      </c>
    </row>
    <row r="14" spans="2:7" ht="16.5" x14ac:dyDescent="0.3">
      <c r="B14" s="231" t="s">
        <v>186</v>
      </c>
      <c r="C14" s="232">
        <v>75644</v>
      </c>
      <c r="D14" s="56">
        <v>27.673959171727518</v>
      </c>
    </row>
    <row r="15" spans="2:7" ht="16.5" x14ac:dyDescent="0.3">
      <c r="B15" s="231" t="s">
        <v>187</v>
      </c>
      <c r="C15" s="232">
        <v>80224</v>
      </c>
      <c r="D15" s="56">
        <v>27.777239172887551</v>
      </c>
    </row>
    <row r="16" spans="2:7" ht="16.5" x14ac:dyDescent="0.3">
      <c r="B16" s="231" t="s">
        <v>188</v>
      </c>
      <c r="C16" s="232">
        <v>84650</v>
      </c>
      <c r="D16" s="56">
        <v>28.243686460046781</v>
      </c>
    </row>
    <row r="17" spans="2:4" ht="16.5" x14ac:dyDescent="0.3">
      <c r="B17" s="231" t="s">
        <v>189</v>
      </c>
      <c r="C17" s="232">
        <v>89245</v>
      </c>
      <c r="D17" s="56">
        <v>28.156816224282789</v>
      </c>
    </row>
    <row r="18" spans="2:4" ht="16.5" x14ac:dyDescent="0.3">
      <c r="B18" s="231" t="s">
        <v>190</v>
      </c>
      <c r="C18" s="232">
        <v>95089</v>
      </c>
      <c r="D18" s="56">
        <v>28.468993350478577</v>
      </c>
    </row>
    <row r="19" spans="2:4" ht="16.5" x14ac:dyDescent="0.3">
      <c r="B19" s="231" t="s">
        <v>191</v>
      </c>
      <c r="C19" s="232">
        <v>100172</v>
      </c>
      <c r="D19" s="56">
        <v>28.603409382941663</v>
      </c>
    </row>
    <row r="20" spans="2:4" ht="16.5" x14ac:dyDescent="0.3">
      <c r="B20" s="231" t="s">
        <v>192</v>
      </c>
      <c r="C20" s="232">
        <v>105595</v>
      </c>
      <c r="D20" s="56">
        <v>28.806387900744202</v>
      </c>
    </row>
  </sheetData>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1"/>
  <sheetViews>
    <sheetView zoomScaleNormal="100" workbookViewId="0">
      <selection activeCell="C4" sqref="C4:F4"/>
    </sheetView>
  </sheetViews>
  <sheetFormatPr defaultRowHeight="15" x14ac:dyDescent="0.25"/>
  <cols>
    <col min="1" max="1" width="2.28515625" customWidth="1"/>
    <col min="2" max="2" width="19" customWidth="1"/>
    <col min="3" max="4" width="16.7109375" customWidth="1"/>
    <col min="5" max="5" width="9.5703125" bestFit="1" customWidth="1"/>
    <col min="6" max="6" width="9.42578125" bestFit="1" customWidth="1"/>
    <col min="7" max="7" width="11" bestFit="1" customWidth="1"/>
  </cols>
  <sheetData>
    <row r="1" spans="2:7" ht="15.75" x14ac:dyDescent="0.25">
      <c r="B1" s="225" t="s">
        <v>193</v>
      </c>
      <c r="C1" s="225"/>
      <c r="D1" s="226"/>
      <c r="E1" s="226"/>
      <c r="F1" s="226"/>
      <c r="G1" s="226"/>
    </row>
    <row r="2" spans="2:7" ht="15.75" x14ac:dyDescent="0.25">
      <c r="B2" s="225"/>
      <c r="C2" s="225"/>
      <c r="D2" s="226"/>
      <c r="E2" s="226"/>
      <c r="F2" s="226"/>
      <c r="G2" s="226"/>
    </row>
    <row r="3" spans="2:7" x14ac:dyDescent="0.25">
      <c r="B3" s="227" t="s">
        <v>174</v>
      </c>
      <c r="C3" s="227"/>
      <c r="D3" s="226"/>
      <c r="E3" s="226"/>
      <c r="F3" s="226"/>
      <c r="G3" s="226"/>
    </row>
    <row r="4" spans="2:7" s="234" customFormat="1" x14ac:dyDescent="0.25">
      <c r="B4" s="233"/>
      <c r="E4" s="235"/>
      <c r="F4" s="235"/>
      <c r="G4" s="235"/>
    </row>
    <row r="5" spans="2:7" s="234" customFormat="1" x14ac:dyDescent="0.25">
      <c r="B5" s="233"/>
      <c r="C5" s="233" t="s">
        <v>194</v>
      </c>
      <c r="D5" s="233" t="s">
        <v>194</v>
      </c>
      <c r="E5" s="235"/>
      <c r="F5" s="235"/>
      <c r="G5" s="235"/>
    </row>
    <row r="6" spans="2:7" x14ac:dyDescent="0.25">
      <c r="B6" s="228" t="s">
        <v>175</v>
      </c>
      <c r="C6" s="229" t="s">
        <v>195</v>
      </c>
      <c r="D6" s="230" t="s">
        <v>196</v>
      </c>
      <c r="F6" s="229" t="s">
        <v>197</v>
      </c>
      <c r="G6" s="229" t="s">
        <v>151</v>
      </c>
    </row>
    <row r="7" spans="2:7" ht="16.5" x14ac:dyDescent="0.3">
      <c r="B7" s="236">
        <v>2009</v>
      </c>
      <c r="C7" s="237">
        <v>-3.6407210953883022</v>
      </c>
      <c r="D7" s="237">
        <v>0.26294905031479815</v>
      </c>
      <c r="E7" s="238"/>
      <c r="F7" s="239">
        <v>54681</v>
      </c>
      <c r="G7" s="239">
        <v>189507</v>
      </c>
    </row>
    <row r="8" spans="2:7" ht="16.5" x14ac:dyDescent="0.3">
      <c r="B8" s="236">
        <v>2010</v>
      </c>
      <c r="C8" s="237">
        <v>-7.1999414787586185</v>
      </c>
      <c r="D8" s="237">
        <v>3.8104133356551473</v>
      </c>
      <c r="E8" s="238"/>
      <c r="F8" s="239">
        <v>50744</v>
      </c>
      <c r="G8" s="239">
        <v>196728</v>
      </c>
    </row>
    <row r="9" spans="2:7" ht="16.5" x14ac:dyDescent="0.3">
      <c r="B9" s="236">
        <v>2011</v>
      </c>
      <c r="C9" s="237">
        <v>1.6021598612643861</v>
      </c>
      <c r="D9" s="237">
        <v>4.6119515269814153</v>
      </c>
      <c r="E9" s="238"/>
      <c r="F9" s="239">
        <v>51557</v>
      </c>
      <c r="G9" s="239">
        <v>205801</v>
      </c>
    </row>
    <row r="10" spans="2:7" ht="16.5" x14ac:dyDescent="0.3">
      <c r="B10" s="236">
        <v>2012</v>
      </c>
      <c r="C10" s="237">
        <v>6.8351533254456243</v>
      </c>
      <c r="D10" s="237">
        <v>4.529132511503831</v>
      </c>
      <c r="E10" s="238"/>
      <c r="F10" s="239">
        <v>55081</v>
      </c>
      <c r="G10" s="239">
        <v>215122</v>
      </c>
    </row>
    <row r="11" spans="2:7" ht="16.5" x14ac:dyDescent="0.3">
      <c r="B11" s="236">
        <v>2013</v>
      </c>
      <c r="C11" s="237">
        <v>6.4813638096621347</v>
      </c>
      <c r="D11" s="237">
        <v>1.6906685508688093</v>
      </c>
      <c r="E11" s="238"/>
      <c r="F11" s="239">
        <v>58651</v>
      </c>
      <c r="G11" s="239">
        <v>218759</v>
      </c>
    </row>
    <row r="12" spans="2:7" ht="16.5" x14ac:dyDescent="0.3">
      <c r="B12" s="236">
        <v>2014</v>
      </c>
      <c r="C12" s="237">
        <v>4.9649622342330053</v>
      </c>
      <c r="D12" s="237">
        <v>8.1784063741377491</v>
      </c>
      <c r="E12" s="238"/>
      <c r="F12" s="239">
        <v>61563</v>
      </c>
      <c r="G12" s="239">
        <v>236650</v>
      </c>
    </row>
    <row r="13" spans="2:7" ht="16.5" x14ac:dyDescent="0.3">
      <c r="B13" s="236">
        <v>2015</v>
      </c>
      <c r="C13" s="237">
        <v>8.2403391647580531</v>
      </c>
      <c r="D13" s="237">
        <v>3.4532009296429327</v>
      </c>
      <c r="E13" s="238"/>
      <c r="F13" s="239">
        <v>66636</v>
      </c>
      <c r="G13" s="239">
        <v>244822</v>
      </c>
    </row>
    <row r="14" spans="2:7" ht="16.5" x14ac:dyDescent="0.3">
      <c r="B14" s="236">
        <v>2016</v>
      </c>
      <c r="C14" s="237">
        <v>5.7161294195329848</v>
      </c>
      <c r="D14" s="237">
        <v>5.0575520173840589</v>
      </c>
      <c r="E14" s="238"/>
      <c r="F14" s="239">
        <v>70445</v>
      </c>
      <c r="G14" s="239">
        <v>257204</v>
      </c>
    </row>
    <row r="15" spans="2:7" ht="16.5" x14ac:dyDescent="0.3">
      <c r="B15" s="236">
        <v>2017</v>
      </c>
      <c r="C15" s="237">
        <v>7.3802257079991485</v>
      </c>
      <c r="D15" s="237">
        <v>6.2736193838353991</v>
      </c>
      <c r="E15" s="238"/>
      <c r="F15" s="239">
        <v>75644</v>
      </c>
      <c r="G15" s="239">
        <v>273340</v>
      </c>
    </row>
    <row r="16" spans="2:7" ht="16.5" x14ac:dyDescent="0.3">
      <c r="B16" s="236">
        <v>2018</v>
      </c>
      <c r="C16" s="237">
        <v>6.0546771720162864</v>
      </c>
      <c r="D16" s="237">
        <v>5.6603497475671327</v>
      </c>
      <c r="E16" s="238"/>
      <c r="F16" s="239">
        <v>80224</v>
      </c>
      <c r="G16" s="239">
        <v>288812</v>
      </c>
    </row>
    <row r="17" spans="2:7" ht="16.5" x14ac:dyDescent="0.3">
      <c r="B17" s="236">
        <v>2019</v>
      </c>
      <c r="C17" s="237">
        <v>5.5170522536896689</v>
      </c>
      <c r="D17" s="237">
        <v>3.7744276553605807</v>
      </c>
      <c r="E17" s="238"/>
      <c r="F17" s="239">
        <v>84650</v>
      </c>
      <c r="G17" s="239">
        <v>299713</v>
      </c>
    </row>
    <row r="18" spans="2:7" ht="16.5" x14ac:dyDescent="0.3">
      <c r="B18" s="236">
        <v>2020</v>
      </c>
      <c r="C18" s="237">
        <v>5.4282339043118721</v>
      </c>
      <c r="D18" s="237">
        <v>5.753504185670959</v>
      </c>
      <c r="E18" s="238"/>
      <c r="F18" s="239">
        <v>89245</v>
      </c>
      <c r="G18" s="239">
        <v>316957</v>
      </c>
    </row>
    <row r="19" spans="2:7" ht="16.5" x14ac:dyDescent="0.3">
      <c r="B19" s="236">
        <v>2021</v>
      </c>
      <c r="C19" s="237">
        <v>6.5482660093002405</v>
      </c>
      <c r="D19" s="237">
        <v>5.3799095776398698</v>
      </c>
      <c r="E19" s="238"/>
      <c r="F19" s="239">
        <v>95089</v>
      </c>
      <c r="G19" s="239">
        <v>334009</v>
      </c>
    </row>
    <row r="20" spans="2:7" ht="16.5" x14ac:dyDescent="0.3">
      <c r="B20" s="236">
        <v>2022</v>
      </c>
      <c r="C20" s="237">
        <v>5.3455184090693981</v>
      </c>
      <c r="D20" s="237">
        <v>4.8504681011589508</v>
      </c>
      <c r="E20" s="238"/>
      <c r="F20" s="239">
        <v>100172</v>
      </c>
      <c r="G20" s="239">
        <v>350210</v>
      </c>
    </row>
    <row r="21" spans="2:7" ht="16.5" x14ac:dyDescent="0.3">
      <c r="B21" s="236" t="s">
        <v>192</v>
      </c>
      <c r="C21" s="237">
        <v>5.4136884558559277</v>
      </c>
      <c r="D21" s="237">
        <v>4.6709117386710828</v>
      </c>
      <c r="E21" s="238"/>
      <c r="F21" s="239">
        <v>105595</v>
      </c>
      <c r="G21" s="239">
        <v>366568</v>
      </c>
    </row>
  </sheetData>
  <pageMargins left="0.70866141732283472" right="0.70866141732283472" top="0.74803149606299213" bottom="0.74803149606299213" header="0.31496062992125984" footer="0.31496062992125984"/>
  <pageSetup paperSize="9" scale="8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zoomScaleNormal="100" workbookViewId="0">
      <selection activeCell="C4" sqref="C4:F4"/>
    </sheetView>
  </sheetViews>
  <sheetFormatPr defaultRowHeight="15" x14ac:dyDescent="0.25"/>
  <cols>
    <col min="1" max="1" width="2.28515625" customWidth="1"/>
    <col min="2" max="2" width="19" customWidth="1"/>
    <col min="3" max="3" width="10" bestFit="1" customWidth="1"/>
    <col min="4" max="4" width="12.7109375" bestFit="1" customWidth="1"/>
    <col min="5" max="5" width="12.7109375" customWidth="1"/>
  </cols>
  <sheetData>
    <row r="1" spans="2:5" ht="15.75" x14ac:dyDescent="0.25">
      <c r="B1" s="225" t="s">
        <v>198</v>
      </c>
      <c r="C1" s="225"/>
      <c r="D1" s="226"/>
      <c r="E1" s="226"/>
    </row>
    <row r="2" spans="2:5" ht="15.75" x14ac:dyDescent="0.25">
      <c r="B2" s="225"/>
      <c r="C2" s="225"/>
      <c r="D2" s="226"/>
      <c r="E2" s="226"/>
    </row>
    <row r="3" spans="2:5" x14ac:dyDescent="0.25">
      <c r="B3" s="227" t="s">
        <v>174</v>
      </c>
      <c r="C3" s="227"/>
      <c r="D3" s="226"/>
      <c r="E3" s="226"/>
    </row>
    <row r="5" spans="2:5" x14ac:dyDescent="0.25">
      <c r="B5" s="228" t="s">
        <v>175</v>
      </c>
      <c r="C5" s="229" t="s">
        <v>176</v>
      </c>
      <c r="D5" s="230" t="s">
        <v>177</v>
      </c>
      <c r="E5" s="230"/>
    </row>
    <row r="6" spans="2:5" ht="16.5" x14ac:dyDescent="0.3">
      <c r="B6" s="231">
        <v>2009</v>
      </c>
      <c r="C6" s="232">
        <v>63711</v>
      </c>
      <c r="D6" s="56">
        <v>33.619338599629565</v>
      </c>
      <c r="E6" s="56"/>
    </row>
    <row r="7" spans="2:5" ht="16.5" x14ac:dyDescent="0.3">
      <c r="B7" s="231">
        <v>2010</v>
      </c>
      <c r="C7" s="232">
        <v>63554</v>
      </c>
      <c r="D7" s="56">
        <v>32.305518279045181</v>
      </c>
      <c r="E7" s="56"/>
    </row>
    <row r="8" spans="2:5" ht="16.5" x14ac:dyDescent="0.3">
      <c r="B8" s="231">
        <v>2011</v>
      </c>
      <c r="C8" s="232">
        <v>70099</v>
      </c>
      <c r="D8" s="56">
        <v>34.061544890452424</v>
      </c>
      <c r="E8" s="56"/>
    </row>
    <row r="9" spans="2:5" ht="16.5" x14ac:dyDescent="0.3">
      <c r="B9" s="231">
        <v>2012</v>
      </c>
      <c r="C9" s="232">
        <v>68939</v>
      </c>
      <c r="D9" s="56">
        <v>32.046466656130015</v>
      </c>
      <c r="E9" s="56"/>
    </row>
    <row r="10" spans="2:5" ht="16.5" x14ac:dyDescent="0.3">
      <c r="B10" s="231">
        <v>2013</v>
      </c>
      <c r="C10" s="232">
        <v>69962</v>
      </c>
      <c r="D10" s="56">
        <v>31.981312768846081</v>
      </c>
      <c r="E10" s="56"/>
    </row>
    <row r="11" spans="2:5" ht="16.5" x14ac:dyDescent="0.3">
      <c r="B11" s="231">
        <v>2014</v>
      </c>
      <c r="C11" s="232">
        <v>71174</v>
      </c>
      <c r="D11" s="56">
        <v>30.075639129516162</v>
      </c>
      <c r="E11" s="56"/>
    </row>
    <row r="12" spans="2:5" ht="16.5" x14ac:dyDescent="0.3">
      <c r="B12" s="231">
        <v>2015</v>
      </c>
      <c r="C12" s="232">
        <v>72363</v>
      </c>
      <c r="D12" s="56">
        <v>29.55739271797469</v>
      </c>
      <c r="E12" s="56"/>
    </row>
    <row r="13" spans="2:5" ht="16.5" x14ac:dyDescent="0.3">
      <c r="B13" s="231">
        <v>2016</v>
      </c>
      <c r="C13" s="232">
        <v>73929</v>
      </c>
      <c r="D13" s="56">
        <v>28.743332141024247</v>
      </c>
      <c r="E13" s="56"/>
    </row>
    <row r="14" spans="2:5" ht="16.5" x14ac:dyDescent="0.3">
      <c r="B14" s="231">
        <v>2017</v>
      </c>
      <c r="C14" s="232">
        <v>76339</v>
      </c>
      <c r="D14" s="56">
        <v>27.928221262896024</v>
      </c>
      <c r="E14" s="56"/>
    </row>
    <row r="15" spans="2:5" ht="16.5" x14ac:dyDescent="0.3">
      <c r="B15" s="231">
        <v>2018</v>
      </c>
      <c r="C15" s="232">
        <v>80576</v>
      </c>
      <c r="D15" s="56">
        <v>27.899117765189814</v>
      </c>
      <c r="E15" s="56"/>
    </row>
    <row r="16" spans="2:5" ht="16.5" x14ac:dyDescent="0.3">
      <c r="B16" s="231">
        <v>2019</v>
      </c>
      <c r="C16" s="232">
        <v>87300</v>
      </c>
      <c r="D16" s="56">
        <v>29.127865658146295</v>
      </c>
      <c r="E16" s="56"/>
    </row>
    <row r="17" spans="2:5" ht="16.5" x14ac:dyDescent="0.3">
      <c r="B17" s="231">
        <v>2020</v>
      </c>
      <c r="C17" s="232">
        <v>93262</v>
      </c>
      <c r="D17" s="56">
        <v>29.424180567080079</v>
      </c>
      <c r="E17" s="56"/>
    </row>
    <row r="18" spans="2:5" ht="16.5" x14ac:dyDescent="0.3">
      <c r="B18" s="231">
        <v>2021</v>
      </c>
      <c r="C18" s="232">
        <v>98891</v>
      </c>
      <c r="D18" s="56">
        <v>29.607286031214731</v>
      </c>
      <c r="E18" s="56"/>
    </row>
    <row r="19" spans="2:5" ht="16.5" x14ac:dyDescent="0.3">
      <c r="B19" s="231" t="s">
        <v>191</v>
      </c>
      <c r="C19" s="232">
        <v>101686</v>
      </c>
      <c r="D19" s="56">
        <v>29.035721424288287</v>
      </c>
      <c r="E19" s="56"/>
    </row>
    <row r="20" spans="2:5" ht="16.5" x14ac:dyDescent="0.3">
      <c r="B20" s="231" t="s">
        <v>192</v>
      </c>
      <c r="C20" s="232">
        <v>105733</v>
      </c>
      <c r="D20" s="56">
        <v>28.844034394709851</v>
      </c>
      <c r="E20" s="240"/>
    </row>
  </sheetData>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89999084444715716"/>
    <pageSetUpPr fitToPage="1"/>
  </sheetPr>
  <dimension ref="B1:H18"/>
  <sheetViews>
    <sheetView zoomScaleNormal="100" workbookViewId="0">
      <selection activeCell="C4" sqref="C4:F4"/>
    </sheetView>
  </sheetViews>
  <sheetFormatPr defaultRowHeight="15" x14ac:dyDescent="0.25"/>
  <cols>
    <col min="1" max="1" width="2.28515625" customWidth="1"/>
    <col min="2" max="2" width="19" customWidth="1"/>
    <col min="3" max="3" width="14" bestFit="1" customWidth="1"/>
    <col min="4" max="4" width="14" customWidth="1"/>
    <col min="5" max="5" width="9.42578125" bestFit="1" customWidth="1"/>
  </cols>
  <sheetData>
    <row r="1" spans="2:8" ht="18.75" x14ac:dyDescent="0.25">
      <c r="B1" s="225" t="s">
        <v>199</v>
      </c>
      <c r="C1" s="226"/>
      <c r="D1" s="226"/>
      <c r="E1" s="226"/>
    </row>
    <row r="2" spans="2:8" ht="15.75" x14ac:dyDescent="0.25">
      <c r="B2" s="225"/>
      <c r="C2" s="226"/>
      <c r="D2" s="226"/>
      <c r="E2" s="226"/>
    </row>
    <row r="3" spans="2:8" x14ac:dyDescent="0.25">
      <c r="B3" s="227" t="s">
        <v>200</v>
      </c>
      <c r="C3" s="226"/>
      <c r="D3" s="226"/>
      <c r="E3" s="226"/>
    </row>
    <row r="5" spans="2:8" x14ac:dyDescent="0.25">
      <c r="B5" s="228" t="s">
        <v>175</v>
      </c>
      <c r="C5" s="241" t="s">
        <v>201</v>
      </c>
      <c r="D5" s="241" t="s">
        <v>202</v>
      </c>
    </row>
    <row r="6" spans="2:8" ht="16.5" x14ac:dyDescent="0.3">
      <c r="B6" s="231">
        <v>2014</v>
      </c>
      <c r="C6" s="242">
        <v>1.7323690003144564E-2</v>
      </c>
      <c r="D6" s="240">
        <v>1</v>
      </c>
    </row>
    <row r="7" spans="2:8" ht="16.5" x14ac:dyDescent="0.3">
      <c r="B7" s="231">
        <v>2015</v>
      </c>
      <c r="C7" s="242">
        <v>1.6705538539354258E-2</v>
      </c>
      <c r="D7" s="240">
        <v>1</v>
      </c>
      <c r="G7" s="243">
        <f>C6+C7+C8+C9+C10</f>
        <v>0.14377139715768406</v>
      </c>
      <c r="H7" s="244">
        <f>D6+D7+D8+D9+D10</f>
        <v>6.9</v>
      </c>
    </row>
    <row r="8" spans="2:8" ht="16.5" x14ac:dyDescent="0.3">
      <c r="B8" s="245">
        <v>2016</v>
      </c>
      <c r="C8" s="242">
        <v>2.1640893826955766E-2</v>
      </c>
      <c r="D8" s="240">
        <v>1</v>
      </c>
      <c r="G8">
        <f>G7/5</f>
        <v>2.875427943153681E-2</v>
      </c>
      <c r="H8">
        <f>H7/5</f>
        <v>1.3800000000000001</v>
      </c>
    </row>
    <row r="9" spans="2:8" ht="16.5" x14ac:dyDescent="0.3">
      <c r="B9" s="245">
        <v>2017</v>
      </c>
      <c r="C9" s="242">
        <v>3.2598844837614466E-2</v>
      </c>
      <c r="D9" s="240">
        <v>1.9</v>
      </c>
    </row>
    <row r="10" spans="2:8" ht="16.5" x14ac:dyDescent="0.3">
      <c r="B10" s="245">
        <v>2018</v>
      </c>
      <c r="C10" s="242">
        <v>5.5502429950615023E-2</v>
      </c>
      <c r="D10" s="240">
        <v>2</v>
      </c>
      <c r="G10" s="243">
        <f>AVERAGE(C6:C10)</f>
        <v>2.875427943153681E-2</v>
      </c>
      <c r="H10" s="246">
        <f>AVERAGE(D6:D10)</f>
        <v>1.3800000000000001</v>
      </c>
    </row>
    <row r="11" spans="2:8" ht="16.5" x14ac:dyDescent="0.3">
      <c r="B11" s="245">
        <v>2019</v>
      </c>
      <c r="C11" s="242">
        <v>8.3449166004765693E-2</v>
      </c>
      <c r="D11" s="240">
        <v>4.3</v>
      </c>
    </row>
    <row r="12" spans="2:8" ht="16.5" x14ac:dyDescent="0.3">
      <c r="B12" s="245">
        <v>2020</v>
      </c>
      <c r="C12" s="242">
        <v>6.8293241695303555E-2</v>
      </c>
      <c r="D12" s="240">
        <v>3.4</v>
      </c>
    </row>
    <row r="13" spans="2:8" ht="16.5" x14ac:dyDescent="0.3">
      <c r="B13" s="245">
        <v>2021</v>
      </c>
      <c r="C13" s="242">
        <v>6.0356844159464733E-2</v>
      </c>
      <c r="D13" s="240">
        <v>3</v>
      </c>
    </row>
    <row r="14" spans="2:8" ht="16.5" x14ac:dyDescent="0.3">
      <c r="B14" s="245">
        <v>2022</v>
      </c>
      <c r="C14" s="242">
        <v>2.8263441566977784E-2</v>
      </c>
      <c r="D14" s="240">
        <v>2.4</v>
      </c>
    </row>
    <row r="15" spans="2:8" ht="16.5" x14ac:dyDescent="0.3">
      <c r="B15" s="245">
        <v>2023</v>
      </c>
      <c r="C15" s="242">
        <v>3.9798989044706252E-2</v>
      </c>
      <c r="D15" s="240">
        <v>2.4</v>
      </c>
    </row>
    <row r="16" spans="2:8" x14ac:dyDescent="0.25">
      <c r="D16" s="246"/>
    </row>
    <row r="18" spans="2:2" x14ac:dyDescent="0.25">
      <c r="B18" s="247" t="s">
        <v>203</v>
      </c>
    </row>
  </sheetData>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3"/>
  <sheetViews>
    <sheetView zoomScaleNormal="100" workbookViewId="0">
      <selection activeCell="C4" sqref="C4:F4"/>
    </sheetView>
  </sheetViews>
  <sheetFormatPr defaultRowHeight="15" x14ac:dyDescent="0.25"/>
  <cols>
    <col min="1" max="1" width="2.28515625" customWidth="1"/>
    <col min="2" max="2" width="38.140625" customWidth="1"/>
    <col min="3" max="7" width="15.42578125" customWidth="1"/>
  </cols>
  <sheetData>
    <row r="1" spans="2:7" ht="15.75" x14ac:dyDescent="0.25">
      <c r="B1" s="225" t="s">
        <v>204</v>
      </c>
      <c r="C1" s="225"/>
      <c r="D1" s="226"/>
      <c r="E1" s="226"/>
      <c r="F1" s="226"/>
      <c r="G1" s="235"/>
    </row>
    <row r="2" spans="2:7" ht="15.75" x14ac:dyDescent="0.25">
      <c r="B2" s="225"/>
      <c r="C2" s="225"/>
      <c r="D2" s="226"/>
      <c r="E2" s="226"/>
      <c r="F2" s="226"/>
      <c r="G2" s="235"/>
    </row>
    <row r="3" spans="2:7" x14ac:dyDescent="0.25">
      <c r="B3" s="227" t="s">
        <v>174</v>
      </c>
      <c r="C3" s="227"/>
      <c r="D3" s="226"/>
      <c r="E3" s="226"/>
      <c r="F3" s="226"/>
      <c r="G3" s="235"/>
    </row>
    <row r="5" spans="2:7" x14ac:dyDescent="0.25">
      <c r="C5" s="248"/>
      <c r="D5" s="248"/>
      <c r="E5" s="248"/>
      <c r="F5" s="248"/>
    </row>
    <row r="6" spans="2:7" ht="16.5" x14ac:dyDescent="0.3">
      <c r="B6" s="231"/>
      <c r="C6" s="249" t="s">
        <v>188</v>
      </c>
      <c r="D6" s="249" t="s">
        <v>189</v>
      </c>
      <c r="E6" s="249" t="s">
        <v>190</v>
      </c>
      <c r="F6" s="249" t="s">
        <v>191</v>
      </c>
      <c r="G6" s="249" t="s">
        <v>192</v>
      </c>
    </row>
    <row r="7" spans="2:7" ht="16.5" x14ac:dyDescent="0.3">
      <c r="B7" s="231" t="s">
        <v>161</v>
      </c>
      <c r="C7" s="232">
        <v>773</v>
      </c>
      <c r="D7" s="232">
        <v>3439</v>
      </c>
      <c r="E7" s="232">
        <v>3571</v>
      </c>
      <c r="F7" s="232">
        <v>3622</v>
      </c>
      <c r="G7" s="232">
        <v>3755</v>
      </c>
    </row>
    <row r="8" spans="2:7" ht="16.5" x14ac:dyDescent="0.3">
      <c r="B8" s="231" t="s">
        <v>205</v>
      </c>
      <c r="C8" s="232">
        <v>0</v>
      </c>
      <c r="D8" s="232">
        <v>0</v>
      </c>
      <c r="E8" s="232">
        <v>2735</v>
      </c>
      <c r="F8" s="232">
        <v>5297</v>
      </c>
      <c r="G8" s="232">
        <v>7697</v>
      </c>
    </row>
    <row r="9" spans="2:7" ht="16.5" x14ac:dyDescent="0.3">
      <c r="B9" s="231" t="s">
        <v>206</v>
      </c>
      <c r="C9" s="232">
        <v>4336</v>
      </c>
      <c r="D9" s="232">
        <v>4679</v>
      </c>
      <c r="E9" s="232">
        <v>5291</v>
      </c>
      <c r="F9" s="232">
        <v>5813</v>
      </c>
      <c r="G9" s="232">
        <v>5813</v>
      </c>
    </row>
    <row r="10" spans="2:7" ht="16.5" x14ac:dyDescent="0.3">
      <c r="B10" s="231" t="s">
        <v>207</v>
      </c>
      <c r="C10" s="232">
        <v>1669</v>
      </c>
      <c r="D10" s="232">
        <v>3119</v>
      </c>
      <c r="E10" s="232">
        <v>4335</v>
      </c>
      <c r="F10" s="232">
        <v>5697</v>
      </c>
      <c r="G10" s="232">
        <v>7024</v>
      </c>
    </row>
    <row r="11" spans="2:7" ht="16.5" x14ac:dyDescent="0.3">
      <c r="B11" s="231" t="s">
        <v>208</v>
      </c>
      <c r="C11" s="232">
        <v>-63</v>
      </c>
      <c r="D11" s="232">
        <v>-318</v>
      </c>
      <c r="E11" s="232">
        <v>-323</v>
      </c>
      <c r="F11" s="232">
        <v>-456</v>
      </c>
      <c r="G11" s="232">
        <v>-335</v>
      </c>
    </row>
    <row r="12" spans="2:7" ht="16.5" x14ac:dyDescent="0.3">
      <c r="B12" s="231"/>
      <c r="C12" s="232"/>
      <c r="D12" s="232"/>
      <c r="E12" s="232"/>
      <c r="F12" s="232"/>
      <c r="G12" s="232"/>
    </row>
    <row r="13" spans="2:7" ht="16.5" x14ac:dyDescent="0.3">
      <c r="B13" s="231" t="s">
        <v>209</v>
      </c>
      <c r="C13" s="232">
        <v>9</v>
      </c>
      <c r="D13" s="232">
        <v>1767</v>
      </c>
      <c r="E13" s="232">
        <v>2706</v>
      </c>
      <c r="F13" s="232">
        <v>1137</v>
      </c>
      <c r="G13" s="232">
        <v>1203</v>
      </c>
    </row>
    <row r="14" spans="2:7" ht="16.5" x14ac:dyDescent="0.3">
      <c r="B14" s="231" t="s">
        <v>210</v>
      </c>
      <c r="C14" s="232">
        <v>6724</v>
      </c>
      <c r="D14" s="232">
        <v>12686</v>
      </c>
      <c r="E14" s="232">
        <v>18315</v>
      </c>
      <c r="F14" s="232">
        <v>21110</v>
      </c>
      <c r="G14" s="232">
        <v>25157</v>
      </c>
    </row>
    <row r="15" spans="2:7" ht="16.5" x14ac:dyDescent="0.3">
      <c r="B15" s="231"/>
    </row>
    <row r="16" spans="2:7" ht="16.5" x14ac:dyDescent="0.3">
      <c r="B16" s="249" t="s">
        <v>211</v>
      </c>
      <c r="C16" s="250">
        <v>80576</v>
      </c>
      <c r="D16" s="250">
        <v>80576</v>
      </c>
      <c r="E16" s="250">
        <v>80576</v>
      </c>
      <c r="F16" s="250">
        <v>80576</v>
      </c>
      <c r="G16" s="250">
        <v>80576</v>
      </c>
    </row>
    <row r="17" spans="2:14" ht="16.5" x14ac:dyDescent="0.3">
      <c r="B17" s="251" t="s">
        <v>212</v>
      </c>
      <c r="C17" s="252">
        <v>87300</v>
      </c>
      <c r="D17" s="252">
        <v>93262</v>
      </c>
      <c r="E17" s="252">
        <v>98891</v>
      </c>
      <c r="F17" s="252">
        <v>101686</v>
      </c>
      <c r="G17" s="252">
        <v>105733</v>
      </c>
      <c r="N17" t="s">
        <v>150</v>
      </c>
    </row>
    <row r="18" spans="2:14" ht="16.5" x14ac:dyDescent="0.3">
      <c r="B18" s="231" t="s">
        <v>213</v>
      </c>
      <c r="C18" s="232">
        <v>6724</v>
      </c>
      <c r="D18" s="232">
        <v>12686</v>
      </c>
      <c r="E18" s="232">
        <v>18315</v>
      </c>
      <c r="F18" s="232">
        <v>21110</v>
      </c>
      <c r="G18" s="232">
        <v>25157</v>
      </c>
    </row>
    <row r="21" spans="2:14" x14ac:dyDescent="0.25">
      <c r="C21" s="253"/>
      <c r="D21" s="253"/>
      <c r="E21" s="253"/>
      <c r="F21" s="253"/>
      <c r="G21" s="253"/>
    </row>
    <row r="22" spans="2:14" x14ac:dyDescent="0.25">
      <c r="C22" s="253">
        <f>SUM(C7:C13)-C14</f>
        <v>0</v>
      </c>
      <c r="D22" s="253">
        <f t="shared" ref="D22:G22" si="0">SUM(D7:D13)-D14</f>
        <v>0</v>
      </c>
      <c r="E22" s="253">
        <f t="shared" si="0"/>
        <v>0</v>
      </c>
      <c r="F22" s="253">
        <f t="shared" si="0"/>
        <v>0</v>
      </c>
      <c r="G22" s="253">
        <f t="shared" si="0"/>
        <v>0</v>
      </c>
    </row>
    <row r="23" spans="2:14" x14ac:dyDescent="0.25">
      <c r="C23" s="253"/>
      <c r="D23" s="253"/>
      <c r="E23" s="253"/>
      <c r="F23" s="253"/>
      <c r="G23" s="253"/>
    </row>
  </sheetData>
  <pageMargins left="0.70866141732283472" right="0.70866141732283472" top="0.74803149606299213" bottom="0.74803149606299213" header="0.31496062992125984" footer="0.31496062992125984"/>
  <pageSetup paperSize="9" scale="49" orientation="landscape" cellComments="asDisplaye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Normal="100" workbookViewId="0">
      <selection activeCell="C4" sqref="C4:F4"/>
    </sheetView>
  </sheetViews>
  <sheetFormatPr defaultColWidth="8.85546875" defaultRowHeight="12.75" x14ac:dyDescent="0.2"/>
  <cols>
    <col min="1" max="1" width="50.7109375" style="254" customWidth="1"/>
    <col min="2" max="10" width="8.85546875" style="254"/>
    <col min="11" max="11" width="11.28515625" style="254" bestFit="1" customWidth="1"/>
    <col min="12" max="16" width="9.5703125" style="254" bestFit="1" customWidth="1"/>
    <col min="17" max="16384" width="8.85546875" style="254"/>
  </cols>
  <sheetData>
    <row r="1" spans="1:16" customFormat="1" ht="15.75" x14ac:dyDescent="0.25">
      <c r="A1" s="225" t="s">
        <v>214</v>
      </c>
      <c r="B1" s="225"/>
      <c r="C1" s="225"/>
      <c r="D1" s="225"/>
      <c r="E1" s="226"/>
      <c r="F1" s="226"/>
      <c r="G1" s="226"/>
      <c r="H1" s="226"/>
      <c r="I1" s="226"/>
      <c r="J1" s="226"/>
      <c r="K1" s="226"/>
      <c r="L1" s="226"/>
      <c r="M1" s="235"/>
    </row>
    <row r="2" spans="1:16" customFormat="1" ht="15.75" x14ac:dyDescent="0.25">
      <c r="A2" s="225"/>
      <c r="B2" s="225"/>
      <c r="C2" s="225"/>
      <c r="D2" s="225"/>
      <c r="E2" s="226"/>
      <c r="F2" s="226"/>
      <c r="G2" s="226"/>
      <c r="H2" s="226"/>
      <c r="I2" s="226"/>
      <c r="J2" s="226"/>
      <c r="K2" s="226"/>
      <c r="L2" s="226"/>
      <c r="M2" s="235"/>
    </row>
    <row r="3" spans="1:16" customFormat="1" ht="15" x14ac:dyDescent="0.25">
      <c r="A3" s="227" t="s">
        <v>174</v>
      </c>
      <c r="B3" s="227"/>
      <c r="C3" s="227"/>
      <c r="D3" s="227"/>
      <c r="E3" s="226"/>
      <c r="F3" s="226"/>
      <c r="G3" s="226"/>
      <c r="H3" s="226"/>
      <c r="I3" s="226"/>
      <c r="J3" s="226"/>
      <c r="K3" s="226"/>
      <c r="L3" s="226"/>
      <c r="M3" s="235"/>
    </row>
    <row r="4" spans="1:16" x14ac:dyDescent="0.2">
      <c r="L4" s="255"/>
      <c r="M4" s="255"/>
      <c r="N4" s="255"/>
      <c r="O4" s="255"/>
      <c r="P4" s="255"/>
    </row>
    <row r="5" spans="1:16" x14ac:dyDescent="0.2">
      <c r="A5" s="256" t="s">
        <v>215</v>
      </c>
      <c r="B5" s="257" t="s">
        <v>216</v>
      </c>
      <c r="C5" s="257" t="s">
        <v>217</v>
      </c>
      <c r="D5" s="257" t="s">
        <v>218</v>
      </c>
      <c r="E5" s="257" t="s">
        <v>219</v>
      </c>
      <c r="F5" s="257" t="s">
        <v>220</v>
      </c>
      <c r="G5" s="257" t="s">
        <v>221</v>
      </c>
      <c r="H5" s="257" t="s">
        <v>222</v>
      </c>
      <c r="I5" s="257" t="s">
        <v>223</v>
      </c>
      <c r="J5" s="257" t="s">
        <v>224</v>
      </c>
      <c r="K5" s="257" t="s">
        <v>225</v>
      </c>
      <c r="L5" s="257" t="s">
        <v>226</v>
      </c>
      <c r="M5" s="257" t="s">
        <v>227</v>
      </c>
      <c r="N5" s="257" t="s">
        <v>228</v>
      </c>
      <c r="O5" s="257" t="s">
        <v>229</v>
      </c>
      <c r="P5" s="257" t="s">
        <v>230</v>
      </c>
    </row>
    <row r="6" spans="1:16" ht="16.5" x14ac:dyDescent="0.3">
      <c r="A6" s="256" t="s">
        <v>231</v>
      </c>
      <c r="B6" s="258">
        <v>7744.1490000000003</v>
      </c>
      <c r="C6" s="258">
        <v>8289.83</v>
      </c>
      <c r="D6" s="258">
        <v>8830.25</v>
      </c>
      <c r="E6" s="258">
        <v>9583.5110000000004</v>
      </c>
      <c r="F6" s="258">
        <v>10234.977000000001</v>
      </c>
      <c r="G6" s="258">
        <v>10913.102999999999</v>
      </c>
      <c r="H6" s="258">
        <v>11591.026</v>
      </c>
      <c r="I6" s="258">
        <v>12267</v>
      </c>
      <c r="J6" s="259">
        <v>13043</v>
      </c>
      <c r="K6" s="260">
        <v>13699</v>
      </c>
      <c r="L6" s="260">
        <v>14562</v>
      </c>
      <c r="M6" s="260">
        <v>15488</v>
      </c>
      <c r="N6" s="260">
        <v>16384</v>
      </c>
      <c r="O6" s="260">
        <v>17409</v>
      </c>
      <c r="P6" s="260">
        <v>18468</v>
      </c>
    </row>
    <row r="7" spans="1:16" ht="15" x14ac:dyDescent="0.25">
      <c r="A7" s="261" t="s">
        <v>232</v>
      </c>
      <c r="B7" s="262">
        <v>5.3887250387034902E-2</v>
      </c>
      <c r="C7" s="262">
        <v>7.0463649395175576E-2</v>
      </c>
      <c r="D7" s="262">
        <v>6.5190721643266558E-2</v>
      </c>
      <c r="E7" s="262">
        <v>8.5304606324849264E-2</v>
      </c>
      <c r="F7" s="262">
        <v>6.7977800620252937E-2</v>
      </c>
      <c r="G7" s="262">
        <v>6.625574244084742E-2</v>
      </c>
      <c r="H7" s="262">
        <v>6.2120095448563228E-2</v>
      </c>
      <c r="I7" s="262">
        <v>5.831873727140291E-2</v>
      </c>
      <c r="J7" s="262">
        <v>6.3259150566560729E-2</v>
      </c>
      <c r="K7" s="263">
        <v>5.0295177489841247E-2</v>
      </c>
      <c r="L7" s="263">
        <v>6.2997299072925061E-2</v>
      </c>
      <c r="M7" s="263">
        <v>6.359016618596347E-2</v>
      </c>
      <c r="N7" s="263">
        <v>5.7851239669421517E-2</v>
      </c>
      <c r="O7" s="263">
        <v>6.256103515625E-2</v>
      </c>
      <c r="P7" s="263">
        <v>6.0830604859555493E-2</v>
      </c>
    </row>
    <row r="8" spans="1:16" x14ac:dyDescent="0.2">
      <c r="B8" s="264"/>
      <c r="C8" s="264"/>
      <c r="D8" s="264"/>
      <c r="E8" s="264"/>
      <c r="F8" s="264"/>
      <c r="G8" s="264"/>
      <c r="H8" s="264"/>
      <c r="I8" s="264"/>
      <c r="J8" s="264"/>
      <c r="K8" s="265"/>
      <c r="L8" s="265"/>
      <c r="M8" s="265"/>
      <c r="N8" s="265"/>
      <c r="O8" s="265"/>
      <c r="P8" s="265"/>
    </row>
    <row r="9" spans="1:16" x14ac:dyDescent="0.2">
      <c r="A9" s="256" t="s">
        <v>233</v>
      </c>
      <c r="B9" s="258">
        <v>522008</v>
      </c>
      <c r="C9" s="258">
        <v>540217</v>
      </c>
      <c r="D9" s="258">
        <v>560571</v>
      </c>
      <c r="E9" s="258">
        <v>584907</v>
      </c>
      <c r="F9" s="258">
        <v>612339</v>
      </c>
      <c r="G9" s="258">
        <v>639870</v>
      </c>
      <c r="H9" s="258">
        <v>665108</v>
      </c>
      <c r="I9" s="258">
        <v>690642.41666666698</v>
      </c>
      <c r="J9" s="259">
        <v>716929</v>
      </c>
      <c r="K9" s="266">
        <v>741270</v>
      </c>
      <c r="L9" s="266">
        <v>766919</v>
      </c>
      <c r="M9" s="266">
        <v>793985</v>
      </c>
      <c r="N9" s="266">
        <v>820577</v>
      </c>
      <c r="O9" s="266">
        <v>846267</v>
      </c>
      <c r="P9" s="266">
        <v>872861</v>
      </c>
    </row>
    <row r="10" spans="1:16" ht="15" x14ac:dyDescent="0.25">
      <c r="A10" s="254" t="s">
        <v>232</v>
      </c>
      <c r="B10" s="262">
        <v>2.6586612493092243E-2</v>
      </c>
      <c r="C10" s="262">
        <v>3.4882607163108537E-2</v>
      </c>
      <c r="D10" s="262">
        <v>3.7677451838798115E-2</v>
      </c>
      <c r="E10" s="262">
        <v>4.3412877226970403E-2</v>
      </c>
      <c r="F10" s="262">
        <v>4.6899763552154417E-2</v>
      </c>
      <c r="G10" s="262">
        <v>4.496038958812032E-2</v>
      </c>
      <c r="H10" s="262">
        <v>3.944238673480549E-2</v>
      </c>
      <c r="I10" s="262">
        <v>3.8391384055923128E-2</v>
      </c>
      <c r="J10" s="262">
        <v>3.8061061265543428E-2</v>
      </c>
      <c r="K10" s="263">
        <v>3.3951758123886844E-2</v>
      </c>
      <c r="L10" s="263">
        <v>3.4601427280208208E-2</v>
      </c>
      <c r="M10" s="263">
        <v>3.5291862634776239E-2</v>
      </c>
      <c r="N10" s="263">
        <v>3.3491816596031398E-2</v>
      </c>
      <c r="O10" s="263">
        <v>3.1307238686923977E-2</v>
      </c>
      <c r="P10" s="263">
        <v>3.1425070338321204E-2</v>
      </c>
    </row>
    <row r="11" spans="1:16" x14ac:dyDescent="0.2">
      <c r="A11" s="256" t="s">
        <v>234</v>
      </c>
      <c r="K11" s="255"/>
      <c r="L11" s="255"/>
      <c r="M11" s="255"/>
      <c r="N11" s="255"/>
      <c r="O11" s="255"/>
      <c r="P11" s="255"/>
    </row>
    <row r="12" spans="1:16" ht="15" x14ac:dyDescent="0.25">
      <c r="A12" s="254" t="s">
        <v>232</v>
      </c>
      <c r="B12" s="262">
        <v>2.6593604048315456E-2</v>
      </c>
      <c r="C12" s="262">
        <v>3.4381718260396932E-2</v>
      </c>
      <c r="D12" s="262">
        <v>2.6514279322263468E-2</v>
      </c>
      <c r="E12" s="262">
        <v>4.0148756079388725E-2</v>
      </c>
      <c r="F12" s="262">
        <v>2.0133768104579897E-2</v>
      </c>
      <c r="G12" s="262">
        <v>2.0379100552434082E-2</v>
      </c>
      <c r="H12" s="262">
        <v>2.1817186794734322E-2</v>
      </c>
      <c r="I12" s="262">
        <v>1.9190599538339903E-2</v>
      </c>
      <c r="J12" s="262">
        <v>2.4274187946417447E-2</v>
      </c>
      <c r="K12" s="263">
        <v>1.5806752333986651E-2</v>
      </c>
      <c r="L12" s="263">
        <v>2.7446194296643078E-2</v>
      </c>
      <c r="M12" s="263">
        <v>2.7333648193823556E-2</v>
      </c>
      <c r="N12" s="263">
        <v>2.3570020277104531E-2</v>
      </c>
      <c r="O12" s="263">
        <v>3.0305029671971351E-2</v>
      </c>
      <c r="P12" s="263">
        <v>2.8509617777265017E-2</v>
      </c>
    </row>
  </sheetData>
  <pageMargins left="0.7" right="0.7" top="0.75" bottom="0.75" header="0.3" footer="0.3"/>
  <pageSetup paperSize="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2"/>
  <sheetViews>
    <sheetView zoomScaleNormal="100" workbookViewId="0">
      <selection activeCell="C4" sqref="C4:F4"/>
    </sheetView>
  </sheetViews>
  <sheetFormatPr defaultColWidth="8.85546875" defaultRowHeight="15" x14ac:dyDescent="0.25"/>
  <cols>
    <col min="1" max="1" width="2.28515625" customWidth="1"/>
    <col min="2" max="2" width="19" customWidth="1"/>
    <col min="3" max="3" width="11.85546875" customWidth="1"/>
    <col min="4" max="4" width="16.7109375" bestFit="1" customWidth="1"/>
    <col min="5" max="6" width="12.140625" customWidth="1"/>
    <col min="7" max="7" width="18.5703125" bestFit="1" customWidth="1"/>
  </cols>
  <sheetData>
    <row r="1" spans="2:8" ht="15.75" x14ac:dyDescent="0.25">
      <c r="B1" s="225" t="s">
        <v>235</v>
      </c>
      <c r="C1" s="225"/>
      <c r="D1" s="226"/>
      <c r="E1" s="226"/>
      <c r="F1" s="226"/>
      <c r="G1" s="226"/>
      <c r="H1" s="226"/>
    </row>
    <row r="2" spans="2:8" ht="15.75" x14ac:dyDescent="0.25">
      <c r="B2" s="225"/>
      <c r="C2" s="225"/>
      <c r="D2" s="226"/>
      <c r="E2" s="226"/>
      <c r="F2" s="226"/>
      <c r="G2" s="226"/>
      <c r="H2" s="226"/>
    </row>
    <row r="3" spans="2:8" x14ac:dyDescent="0.25">
      <c r="B3" s="227" t="s">
        <v>200</v>
      </c>
      <c r="C3" s="227"/>
      <c r="D3" s="226"/>
      <c r="E3" s="226"/>
      <c r="F3" s="226"/>
      <c r="G3" s="226"/>
      <c r="H3" s="226"/>
    </row>
    <row r="4" spans="2:8" ht="16.5" x14ac:dyDescent="0.3">
      <c r="C4" s="495" t="s">
        <v>236</v>
      </c>
      <c r="D4" s="495"/>
      <c r="E4" s="495"/>
      <c r="F4" s="267"/>
    </row>
    <row r="5" spans="2:8" ht="49.5" x14ac:dyDescent="0.3">
      <c r="B5" s="268" t="s">
        <v>175</v>
      </c>
      <c r="C5" s="269" t="s">
        <v>237</v>
      </c>
      <c r="D5" s="269" t="s">
        <v>238</v>
      </c>
      <c r="E5" s="269" t="s">
        <v>239</v>
      </c>
      <c r="F5" s="269" t="s">
        <v>240</v>
      </c>
      <c r="G5" s="270" t="s">
        <v>241</v>
      </c>
    </row>
    <row r="7" spans="2:8" ht="16.5" x14ac:dyDescent="0.3">
      <c r="B7" s="268"/>
      <c r="C7" s="269"/>
      <c r="D7" s="269"/>
      <c r="E7" s="269"/>
      <c r="F7" s="269"/>
      <c r="G7" s="270"/>
    </row>
    <row r="8" spans="2:8" ht="16.5" x14ac:dyDescent="0.3">
      <c r="B8" s="231">
        <v>2009</v>
      </c>
      <c r="C8" s="56">
        <v>-4.5</v>
      </c>
      <c r="D8" s="56">
        <v>0.4</v>
      </c>
      <c r="E8" s="56">
        <v>0.9</v>
      </c>
      <c r="F8" s="56">
        <v>-0.7</v>
      </c>
      <c r="G8" s="271">
        <v>-3.8929999999999998</v>
      </c>
    </row>
    <row r="9" spans="2:8" ht="16.5" x14ac:dyDescent="0.3">
      <c r="B9" s="231">
        <v>2010</v>
      </c>
      <c r="C9" s="56">
        <v>-7.8</v>
      </c>
      <c r="D9" s="56">
        <v>1</v>
      </c>
      <c r="E9" s="56">
        <v>0.8</v>
      </c>
      <c r="F9" s="56">
        <v>-0.3</v>
      </c>
      <c r="G9" s="271">
        <v>-6.3150000000000004</v>
      </c>
    </row>
    <row r="10" spans="2:8" ht="16.5" x14ac:dyDescent="0.3">
      <c r="B10" s="231">
        <v>2011</v>
      </c>
      <c r="C10" s="56">
        <v>-12.9</v>
      </c>
      <c r="D10" s="56">
        <v>-5.3</v>
      </c>
      <c r="E10" s="56">
        <v>0.8</v>
      </c>
      <c r="F10" s="56">
        <v>-1</v>
      </c>
      <c r="G10" s="271">
        <v>-18.396000000000001</v>
      </c>
    </row>
    <row r="11" spans="2:8" ht="16.5" x14ac:dyDescent="0.3">
      <c r="B11" s="231">
        <v>2012</v>
      </c>
      <c r="C11" s="56">
        <v>-8.5</v>
      </c>
      <c r="D11" s="56">
        <v>1.3</v>
      </c>
      <c r="E11" s="56">
        <v>-1.6</v>
      </c>
      <c r="F11" s="56">
        <v>-0.4</v>
      </c>
      <c r="G11" s="271">
        <v>-9.24</v>
      </c>
    </row>
    <row r="12" spans="2:8" ht="16.5" x14ac:dyDescent="0.3">
      <c r="B12" s="231">
        <v>2013</v>
      </c>
      <c r="C12" s="56">
        <v>-6.2</v>
      </c>
      <c r="D12" s="56">
        <v>2.2000000000000002</v>
      </c>
      <c r="E12" s="56">
        <v>0.1</v>
      </c>
      <c r="F12" s="56">
        <v>-0.5</v>
      </c>
      <c r="G12" s="271">
        <v>-4.4139999999999997</v>
      </c>
    </row>
    <row r="13" spans="2:8" ht="16.5" x14ac:dyDescent="0.3">
      <c r="B13" s="231">
        <v>2014</v>
      </c>
      <c r="C13" s="56">
        <v>-4.0999999999999996</v>
      </c>
      <c r="D13" s="56">
        <v>1.5</v>
      </c>
      <c r="E13" s="56">
        <v>0.4</v>
      </c>
      <c r="F13" s="56">
        <v>-0.6</v>
      </c>
      <c r="G13" s="271">
        <v>-2.802</v>
      </c>
    </row>
    <row r="14" spans="2:8" ht="16.5" x14ac:dyDescent="0.3">
      <c r="B14" s="231">
        <v>2015</v>
      </c>
      <c r="C14" s="56">
        <v>-0.2</v>
      </c>
      <c r="D14" s="56">
        <v>0.7</v>
      </c>
      <c r="E14" s="56">
        <v>0.6</v>
      </c>
      <c r="F14" s="56">
        <v>-0.7</v>
      </c>
      <c r="G14" s="271">
        <v>0.41399999999999998</v>
      </c>
    </row>
    <row r="15" spans="2:8" ht="16.5" x14ac:dyDescent="0.3">
      <c r="B15" s="231">
        <v>2016</v>
      </c>
      <c r="C15" s="56">
        <v>2.2000000000000002</v>
      </c>
      <c r="D15" s="56">
        <v>-0.3</v>
      </c>
      <c r="E15" s="56">
        <v>0.7</v>
      </c>
      <c r="F15" s="56">
        <v>-0.8</v>
      </c>
      <c r="G15" s="271">
        <v>1.831</v>
      </c>
    </row>
    <row r="16" spans="2:8" ht="16.5" x14ac:dyDescent="0.3">
      <c r="B16" s="231">
        <v>2017</v>
      </c>
      <c r="C16" s="56">
        <v>5.4</v>
      </c>
      <c r="D16" s="56">
        <v>-1.1000000000000001</v>
      </c>
      <c r="E16" s="56">
        <v>0.5</v>
      </c>
      <c r="F16" s="56">
        <v>-0.7</v>
      </c>
      <c r="G16" s="271">
        <v>4.069</v>
      </c>
    </row>
    <row r="17" spans="2:8" ht="16.5" x14ac:dyDescent="0.3">
      <c r="B17" s="231">
        <v>2018</v>
      </c>
      <c r="C17" s="56">
        <v>6.2</v>
      </c>
      <c r="D17" s="56">
        <v>-0.76500000000000001</v>
      </c>
      <c r="E17" s="56">
        <v>0.7</v>
      </c>
      <c r="F17" s="56">
        <v>-0.60099999999999998</v>
      </c>
      <c r="G17" s="271">
        <v>5.5339999999999998</v>
      </c>
    </row>
    <row r="18" spans="2:8" ht="16.5" x14ac:dyDescent="0.3">
      <c r="B18" s="231">
        <v>2019</v>
      </c>
      <c r="C18" s="56">
        <v>4.2990000000000004</v>
      </c>
      <c r="D18" s="56">
        <v>-0.64500000000000723</v>
      </c>
      <c r="E18" s="56">
        <v>0.52100000000000002</v>
      </c>
      <c r="F18" s="56">
        <v>-0.70999999999999275</v>
      </c>
      <c r="G18" s="271">
        <v>3.4649999999999999</v>
      </c>
    </row>
    <row r="19" spans="2:8" ht="16.5" x14ac:dyDescent="0.3">
      <c r="B19" s="231">
        <v>2020</v>
      </c>
      <c r="C19" s="56">
        <v>3.165</v>
      </c>
      <c r="D19" s="56">
        <v>-1.635</v>
      </c>
      <c r="E19" s="56">
        <v>0.58899999999999997</v>
      </c>
      <c r="F19" s="56">
        <v>-0.80600000000000005</v>
      </c>
      <c r="G19" s="271">
        <v>1.3129999999999999</v>
      </c>
    </row>
    <row r="20" spans="2:8" ht="16.5" x14ac:dyDescent="0.3">
      <c r="B20" s="231">
        <v>2021</v>
      </c>
      <c r="C20" s="56">
        <v>4.0350000000000001</v>
      </c>
      <c r="D20" s="56">
        <v>-1.704</v>
      </c>
      <c r="E20" s="56">
        <v>0.68200000000000005</v>
      </c>
      <c r="F20" s="56">
        <v>-0.88200000000000001</v>
      </c>
      <c r="G20" s="271">
        <v>2.1309999999999998</v>
      </c>
    </row>
    <row r="21" spans="2:8" ht="16.5" x14ac:dyDescent="0.3">
      <c r="B21" s="231" t="s">
        <v>191</v>
      </c>
      <c r="C21" s="56">
        <v>6.4370000000000003</v>
      </c>
      <c r="D21" s="56">
        <v>-1.669</v>
      </c>
      <c r="E21" s="56">
        <v>0.77800000000000002</v>
      </c>
      <c r="F21" s="56">
        <v>-0.86299999999999999</v>
      </c>
      <c r="G21" s="271">
        <v>4.6829999999999998</v>
      </c>
    </row>
    <row r="22" spans="2:8" ht="16.5" x14ac:dyDescent="0.3">
      <c r="B22" s="231" t="s">
        <v>192</v>
      </c>
      <c r="C22" s="56">
        <v>8.0939999999999994</v>
      </c>
      <c r="D22" s="56">
        <v>-1.8240000000000001</v>
      </c>
      <c r="E22" s="56">
        <v>0.77400000000000002</v>
      </c>
      <c r="F22" s="56">
        <v>-0.89800000000000002</v>
      </c>
      <c r="G22" s="271">
        <v>6.1459999999999999</v>
      </c>
    </row>
    <row r="23" spans="2:8" x14ac:dyDescent="0.25">
      <c r="D23" s="83"/>
      <c r="E23" s="83"/>
      <c r="F23" s="83"/>
    </row>
    <row r="24" spans="2:8" x14ac:dyDescent="0.25">
      <c r="E24" s="83"/>
    </row>
    <row r="27" spans="2:8" x14ac:dyDescent="0.25">
      <c r="C27" s="83"/>
      <c r="D27" s="83"/>
      <c r="E27" s="83"/>
    </row>
    <row r="30" spans="2:8" x14ac:dyDescent="0.25">
      <c r="H30" s="83"/>
    </row>
    <row r="31" spans="2:8" x14ac:dyDescent="0.25">
      <c r="H31" s="83"/>
    </row>
    <row r="32" spans="2:8" x14ac:dyDescent="0.25">
      <c r="H32" s="83"/>
    </row>
  </sheetData>
  <mergeCells count="1">
    <mergeCell ref="C4:E4"/>
  </mergeCells>
  <pageMargins left="0.70866141732283472" right="0.70866141732283472" top="0.74803149606299213" bottom="0.74803149606299213" header="0.31496062992125984" footer="0.31496062992125984"/>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1"/>
  <sheetViews>
    <sheetView zoomScaleNormal="100" workbookViewId="0">
      <selection activeCell="C4" sqref="C4:F4"/>
    </sheetView>
  </sheetViews>
  <sheetFormatPr defaultRowHeight="15" x14ac:dyDescent="0.25"/>
  <cols>
    <col min="1" max="1" width="2.28515625" customWidth="1"/>
    <col min="2" max="2" width="19" customWidth="1"/>
    <col min="3" max="3" width="11.85546875" customWidth="1"/>
    <col min="4" max="4" width="19.5703125" bestFit="1" customWidth="1"/>
    <col min="5" max="5" width="28.140625" customWidth="1"/>
  </cols>
  <sheetData>
    <row r="1" spans="2:7" ht="15.75" x14ac:dyDescent="0.25">
      <c r="B1" s="225" t="s">
        <v>242</v>
      </c>
      <c r="C1" s="225"/>
      <c r="D1" s="226"/>
      <c r="E1" s="226"/>
      <c r="F1" s="226"/>
      <c r="G1" s="226"/>
    </row>
    <row r="2" spans="2:7" ht="15.75" x14ac:dyDescent="0.25">
      <c r="B2" s="225"/>
      <c r="C2" s="225"/>
      <c r="D2" s="226"/>
      <c r="E2" s="226"/>
      <c r="F2" s="226"/>
      <c r="G2" s="226"/>
    </row>
    <row r="3" spans="2:7" x14ac:dyDescent="0.25">
      <c r="B3" s="227" t="s">
        <v>200</v>
      </c>
      <c r="C3" s="227"/>
      <c r="D3" s="226"/>
      <c r="E3" s="226"/>
      <c r="F3" s="226"/>
      <c r="G3" s="226"/>
    </row>
    <row r="4" spans="2:7" ht="16.5" x14ac:dyDescent="0.3">
      <c r="C4" s="495" t="s">
        <v>236</v>
      </c>
      <c r="D4" s="495"/>
      <c r="E4" s="495"/>
    </row>
    <row r="5" spans="2:7" ht="16.5" x14ac:dyDescent="0.3">
      <c r="B5" s="268" t="s">
        <v>175</v>
      </c>
      <c r="C5" s="269" t="s">
        <v>243</v>
      </c>
      <c r="D5" s="269" t="s">
        <v>244</v>
      </c>
      <c r="E5" s="269" t="s">
        <v>245</v>
      </c>
    </row>
    <row r="6" spans="2:7" ht="16.5" x14ac:dyDescent="0.3">
      <c r="B6" s="231" t="s">
        <v>187</v>
      </c>
      <c r="C6" s="56">
        <v>5.5339999999999998</v>
      </c>
      <c r="D6" s="56">
        <v>2.8620000000000001</v>
      </c>
      <c r="E6" s="56">
        <v>8.3960000000000008</v>
      </c>
    </row>
    <row r="7" spans="2:7" ht="16.5" x14ac:dyDescent="0.3">
      <c r="B7" s="231" t="s">
        <v>188</v>
      </c>
      <c r="C7" s="56">
        <v>3.4649999999999999</v>
      </c>
      <c r="D7" s="56">
        <v>-3.7490000000000001</v>
      </c>
      <c r="E7" s="56">
        <v>-0.28399999999999997</v>
      </c>
    </row>
    <row r="8" spans="2:7" ht="16.5" x14ac:dyDescent="0.3">
      <c r="B8" s="231" t="s">
        <v>189</v>
      </c>
      <c r="C8" s="56">
        <v>1.3129999999999999</v>
      </c>
      <c r="D8" s="56">
        <v>3.367</v>
      </c>
      <c r="E8" s="56">
        <v>4.68</v>
      </c>
    </row>
    <row r="9" spans="2:7" ht="16.5" x14ac:dyDescent="0.3">
      <c r="B9" s="231" t="s">
        <v>190</v>
      </c>
      <c r="C9" s="56">
        <v>2.1309999999999998</v>
      </c>
      <c r="D9" s="56">
        <v>3.7850000000000001</v>
      </c>
      <c r="E9" s="56">
        <v>5.9160000000000004</v>
      </c>
    </row>
    <row r="10" spans="2:7" ht="16.5" x14ac:dyDescent="0.3">
      <c r="B10" s="231" t="s">
        <v>191</v>
      </c>
      <c r="C10" s="56">
        <v>4.6829999999999998</v>
      </c>
      <c r="D10" s="56">
        <v>4.2889999999999997</v>
      </c>
      <c r="E10" s="56">
        <v>8.9719999999999995</v>
      </c>
    </row>
    <row r="11" spans="2:7" ht="16.5" x14ac:dyDescent="0.3">
      <c r="B11" s="231" t="s">
        <v>192</v>
      </c>
      <c r="C11" s="56">
        <v>6.1459999999999999</v>
      </c>
      <c r="D11" s="56">
        <v>4.7439999999999998</v>
      </c>
      <c r="E11" s="56">
        <v>10.89</v>
      </c>
    </row>
  </sheetData>
  <mergeCells count="1">
    <mergeCell ref="C4:E4"/>
  </mergeCell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2"/>
  <sheetViews>
    <sheetView zoomScaleNormal="100" workbookViewId="0">
      <selection activeCell="C4" sqref="C4:F4"/>
    </sheetView>
  </sheetViews>
  <sheetFormatPr defaultRowHeight="15" x14ac:dyDescent="0.25"/>
  <cols>
    <col min="1" max="1" width="2.28515625" style="274" customWidth="1"/>
    <col min="2" max="2" width="10.42578125" style="274" customWidth="1"/>
    <col min="3" max="3" width="11.85546875" style="274" customWidth="1"/>
    <col min="4" max="4" width="10.5703125" style="274" bestFit="1" customWidth="1"/>
    <col min="5" max="5" width="11.85546875" style="274" customWidth="1"/>
    <col min="6" max="16384" width="9.140625" style="274"/>
  </cols>
  <sheetData>
    <row r="1" spans="2:5" ht="15.75" x14ac:dyDescent="0.25">
      <c r="B1" s="272" t="s">
        <v>246</v>
      </c>
      <c r="C1" s="272"/>
      <c r="D1" s="273"/>
      <c r="E1" s="273"/>
    </row>
    <row r="2" spans="2:5" ht="15.75" x14ac:dyDescent="0.25">
      <c r="B2" s="272"/>
      <c r="C2" s="272"/>
      <c r="D2" s="273"/>
      <c r="E2" s="273"/>
    </row>
    <row r="3" spans="2:5" x14ac:dyDescent="0.25">
      <c r="B3" s="275" t="s">
        <v>174</v>
      </c>
      <c r="C3" s="275"/>
      <c r="D3" s="273"/>
      <c r="E3" s="273"/>
    </row>
    <row r="4" spans="2:5" s="276" customFormat="1" x14ac:dyDescent="0.25">
      <c r="C4" s="277" t="s">
        <v>247</v>
      </c>
    </row>
    <row r="5" spans="2:5" s="280" customFormat="1" ht="42" customHeight="1" x14ac:dyDescent="0.25">
      <c r="B5" s="278" t="s">
        <v>175</v>
      </c>
      <c r="C5" s="279" t="s">
        <v>243</v>
      </c>
      <c r="D5" s="279" t="s">
        <v>248</v>
      </c>
      <c r="E5" s="279" t="s">
        <v>249</v>
      </c>
    </row>
    <row r="6" spans="2:5" s="276" customFormat="1" ht="16.5" x14ac:dyDescent="0.3">
      <c r="B6" s="281"/>
      <c r="C6" s="282"/>
      <c r="D6" s="282"/>
      <c r="E6" s="282"/>
    </row>
    <row r="7" spans="2:5" s="276" customFormat="1" ht="16.5" x14ac:dyDescent="0.3">
      <c r="B7" s="281">
        <v>2009</v>
      </c>
      <c r="C7" s="282">
        <v>-2.054299358855967</v>
      </c>
      <c r="D7" s="282">
        <v>-1.7461960385940196</v>
      </c>
      <c r="E7" s="282">
        <v>3.3036576788030114</v>
      </c>
    </row>
    <row r="8" spans="2:5" s="276" customFormat="1" ht="16.5" x14ac:dyDescent="0.3">
      <c r="B8" s="281">
        <v>2010</v>
      </c>
      <c r="C8" s="282">
        <v>-3.2100321765695607</v>
      </c>
      <c r="D8" s="282">
        <v>-2.5617452180354485</v>
      </c>
      <c r="E8" s="282">
        <v>1.6</v>
      </c>
    </row>
    <row r="9" spans="2:5" s="276" customFormat="1" ht="16.5" x14ac:dyDescent="0.3">
      <c r="B9" s="281">
        <v>2011</v>
      </c>
      <c r="C9" s="282">
        <v>-8.9386017764474932</v>
      </c>
      <c r="D9" s="282">
        <v>-3.5508650580826218</v>
      </c>
      <c r="E9" s="282">
        <v>0.2</v>
      </c>
    </row>
    <row r="10" spans="2:5" s="276" customFormat="1" ht="16.5" x14ac:dyDescent="0.3">
      <c r="B10" s="281">
        <v>2012</v>
      </c>
      <c r="C10" s="282">
        <v>-4.2952371212614242</v>
      </c>
      <c r="D10" s="282">
        <v>-2.7603152431765405</v>
      </c>
      <c r="E10" s="282">
        <v>-0.6</v>
      </c>
    </row>
    <row r="11" spans="2:5" s="276" customFormat="1" ht="16.5" x14ac:dyDescent="0.3">
      <c r="B11" s="281">
        <v>2013</v>
      </c>
      <c r="C11" s="282">
        <v>-2.0177640029804826</v>
      </c>
      <c r="D11" s="282">
        <v>-1.2</v>
      </c>
      <c r="E11" s="282">
        <v>-1.7740547389438108</v>
      </c>
    </row>
    <row r="12" spans="2:5" s="276" customFormat="1" ht="16.5" x14ac:dyDescent="0.3">
      <c r="B12" s="281">
        <v>2014</v>
      </c>
      <c r="C12" s="282">
        <v>-1.2393830551447285</v>
      </c>
      <c r="D12" s="282">
        <v>-0.4</v>
      </c>
      <c r="E12" s="282">
        <v>-0.60364944903443485</v>
      </c>
    </row>
    <row r="13" spans="2:5" s="276" customFormat="1" ht="16.5" x14ac:dyDescent="0.3">
      <c r="B13" s="281">
        <v>2015</v>
      </c>
      <c r="C13" s="282">
        <v>0.16896648831315123</v>
      </c>
      <c r="D13" s="282">
        <v>0.4</v>
      </c>
      <c r="E13" s="282">
        <v>-0.78468347044382625</v>
      </c>
    </row>
    <row r="14" spans="2:5" s="276" customFormat="1" ht="16.5" x14ac:dyDescent="0.3">
      <c r="B14" s="281">
        <v>2016</v>
      </c>
      <c r="C14" s="282">
        <v>0.71041686066362475</v>
      </c>
      <c r="D14" s="282">
        <v>0.91626674094476479</v>
      </c>
      <c r="E14" s="282">
        <v>0</v>
      </c>
    </row>
    <row r="15" spans="2:5" s="276" customFormat="1" ht="16.5" x14ac:dyDescent="0.3">
      <c r="B15" s="281">
        <v>2017</v>
      </c>
      <c r="C15" s="282">
        <v>1.5</v>
      </c>
      <c r="D15" s="282">
        <v>1.3136129735451041</v>
      </c>
      <c r="E15" s="282">
        <v>-0.7</v>
      </c>
    </row>
    <row r="16" spans="2:5" s="276" customFormat="1" ht="16.5" x14ac:dyDescent="0.3">
      <c r="B16" s="281">
        <v>2018</v>
      </c>
      <c r="C16" s="282">
        <v>1.9130915753448337</v>
      </c>
      <c r="D16" s="282">
        <v>1.6</v>
      </c>
      <c r="E16" s="282">
        <v>0.3</v>
      </c>
    </row>
    <row r="17" spans="2:5" s="276" customFormat="1" ht="16.5" x14ac:dyDescent="0.3">
      <c r="B17" s="281">
        <v>2019</v>
      </c>
      <c r="C17" s="282">
        <v>1.2</v>
      </c>
      <c r="D17" s="282">
        <v>1.1000000000000001</v>
      </c>
      <c r="E17" s="282">
        <v>1.1000000000000001</v>
      </c>
    </row>
    <row r="18" spans="2:5" s="276" customFormat="1" ht="16.5" x14ac:dyDescent="0.3">
      <c r="B18" s="281">
        <v>2020</v>
      </c>
      <c r="C18" s="282">
        <v>0.4</v>
      </c>
      <c r="D18" s="282">
        <v>0.3</v>
      </c>
      <c r="E18" s="282">
        <v>0</v>
      </c>
    </row>
    <row r="19" spans="2:5" s="276" customFormat="1" ht="16.5" x14ac:dyDescent="0.3">
      <c r="B19" s="281">
        <v>2021</v>
      </c>
      <c r="C19" s="282">
        <v>0.6</v>
      </c>
      <c r="D19" s="282">
        <v>0.4</v>
      </c>
      <c r="E19" s="282">
        <v>-0.2</v>
      </c>
    </row>
    <row r="20" spans="2:5" s="276" customFormat="1" ht="16.5" x14ac:dyDescent="0.3">
      <c r="B20" s="281">
        <v>2022</v>
      </c>
      <c r="C20" s="282">
        <v>1.3</v>
      </c>
      <c r="D20" s="282">
        <v>1.2</v>
      </c>
      <c r="E20" s="282">
        <v>-0.6</v>
      </c>
    </row>
    <row r="21" spans="2:5" s="276" customFormat="1" ht="16.5" x14ac:dyDescent="0.3">
      <c r="B21" s="281" t="s">
        <v>192</v>
      </c>
      <c r="C21" s="282">
        <v>1.7</v>
      </c>
      <c r="D21" s="282">
        <v>1.7</v>
      </c>
      <c r="E21" s="282">
        <v>-0.5</v>
      </c>
    </row>
    <row r="22" spans="2:5" ht="16.5" x14ac:dyDescent="0.3">
      <c r="B22" s="281"/>
      <c r="C22" s="282"/>
      <c r="D22" s="282"/>
      <c r="E22" s="282"/>
    </row>
  </sheetData>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89999084444715716"/>
    <pageSetUpPr fitToPage="1"/>
  </sheetPr>
  <dimension ref="B1:I12"/>
  <sheetViews>
    <sheetView zoomScaleNormal="100" workbookViewId="0">
      <selection activeCell="C4" sqref="C4:F4"/>
    </sheetView>
  </sheetViews>
  <sheetFormatPr defaultRowHeight="15" x14ac:dyDescent="0.25"/>
  <cols>
    <col min="1" max="1" width="2.28515625" customWidth="1"/>
    <col min="2" max="2" width="19" customWidth="1"/>
    <col min="3" max="6" width="11.28515625" bestFit="1" customWidth="1"/>
    <col min="7" max="7" width="10.85546875" bestFit="1" customWidth="1"/>
    <col min="8" max="8" width="11.140625" customWidth="1"/>
    <col min="9" max="9" width="6.28515625" customWidth="1"/>
  </cols>
  <sheetData>
    <row r="1" spans="2:9" ht="15.75" x14ac:dyDescent="0.25">
      <c r="B1" s="225" t="s">
        <v>250</v>
      </c>
      <c r="C1" s="225"/>
      <c r="D1" s="226"/>
      <c r="E1" s="226"/>
      <c r="F1" s="226"/>
      <c r="G1" s="226"/>
      <c r="H1" s="235"/>
      <c r="I1" s="235"/>
    </row>
    <row r="2" spans="2:9" ht="15.75" x14ac:dyDescent="0.25">
      <c r="B2" s="225"/>
      <c r="C2" s="225"/>
      <c r="D2" s="226"/>
      <c r="E2" s="226"/>
      <c r="F2" s="226"/>
      <c r="G2" s="226"/>
      <c r="H2" s="235"/>
      <c r="I2" s="235"/>
    </row>
    <row r="3" spans="2:9" x14ac:dyDescent="0.25">
      <c r="B3" s="227" t="s">
        <v>174</v>
      </c>
      <c r="C3" s="227"/>
      <c r="D3" s="226"/>
      <c r="E3" s="226"/>
      <c r="F3" s="226"/>
      <c r="G3" s="226"/>
      <c r="H3" s="235"/>
      <c r="I3" s="235"/>
    </row>
    <row r="4" spans="2:9" ht="16.5" x14ac:dyDescent="0.3">
      <c r="B4" s="1"/>
      <c r="C4" s="495" t="s">
        <v>236</v>
      </c>
      <c r="D4" s="495"/>
      <c r="E4" s="495"/>
      <c r="F4" s="495"/>
    </row>
    <row r="6" spans="2:9" ht="16.5" x14ac:dyDescent="0.3">
      <c r="B6" s="249"/>
      <c r="C6" s="283">
        <v>2018</v>
      </c>
      <c r="D6" s="283">
        <v>2019</v>
      </c>
      <c r="E6" s="283">
        <v>2020</v>
      </c>
      <c r="F6" s="283">
        <v>2021</v>
      </c>
      <c r="G6" s="283">
        <v>2022</v>
      </c>
      <c r="H6" s="283">
        <v>2023</v>
      </c>
    </row>
    <row r="7" spans="2:9" ht="16.5" x14ac:dyDescent="0.3">
      <c r="B7" s="231" t="s">
        <v>251</v>
      </c>
      <c r="C7" s="284">
        <v>7.3</v>
      </c>
      <c r="D7" s="284">
        <v>4</v>
      </c>
      <c r="E7" s="284">
        <v>4.9000000000000004</v>
      </c>
      <c r="F7" s="284">
        <v>4.4000000000000004</v>
      </c>
      <c r="G7" s="284">
        <v>7.9</v>
      </c>
      <c r="H7" s="284">
        <v>9.1999999999999993</v>
      </c>
    </row>
    <row r="8" spans="2:9" ht="16.5" x14ac:dyDescent="0.3">
      <c r="B8" s="231" t="s">
        <v>252</v>
      </c>
      <c r="C8" s="284">
        <v>-5.9</v>
      </c>
      <c r="D8" s="284">
        <v>-6.7</v>
      </c>
      <c r="E8" s="284">
        <v>-9.1</v>
      </c>
      <c r="F8" s="284">
        <v>-8.6999999999999993</v>
      </c>
      <c r="G8" s="284">
        <v>-8.5</v>
      </c>
      <c r="H8" s="284">
        <v>-8.1</v>
      </c>
    </row>
    <row r="9" spans="2:9" ht="16.5" x14ac:dyDescent="0.3">
      <c r="B9" s="231" t="s">
        <v>253</v>
      </c>
      <c r="C9" s="284">
        <v>1.3</v>
      </c>
      <c r="D9" s="284">
        <v>-2.8</v>
      </c>
      <c r="E9" s="284">
        <v>-4.2</v>
      </c>
      <c r="F9" s="284">
        <v>-4.3</v>
      </c>
      <c r="G9" s="284">
        <v>-0.6</v>
      </c>
      <c r="H9" s="284">
        <v>1.2</v>
      </c>
    </row>
    <row r="12" spans="2:9" s="234" customFormat="1" x14ac:dyDescent="0.25"/>
  </sheetData>
  <mergeCells count="1">
    <mergeCell ref="C4:F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pageSetUpPr fitToPage="1"/>
  </sheetPr>
  <dimension ref="B1:O50"/>
  <sheetViews>
    <sheetView showGridLines="0" zoomScaleNormal="100" workbookViewId="0">
      <selection activeCell="C4" sqref="C4:F4"/>
    </sheetView>
  </sheetViews>
  <sheetFormatPr defaultColWidth="9.42578125" defaultRowHeight="16.5" x14ac:dyDescent="0.3"/>
  <cols>
    <col min="1" max="1" width="2.42578125" style="1" customWidth="1"/>
    <col min="2" max="2" width="39" style="1" customWidth="1"/>
    <col min="3" max="8" width="9.42578125" style="1" customWidth="1"/>
    <col min="9" max="9" width="9.42578125" style="4"/>
    <col min="10" max="10" width="57.42578125" style="1" bestFit="1" customWidth="1"/>
    <col min="11" max="16384" width="9.42578125" style="1"/>
  </cols>
  <sheetData>
    <row r="1" spans="2:11" x14ac:dyDescent="0.3">
      <c r="B1" s="2" t="s">
        <v>2</v>
      </c>
      <c r="C1" s="3"/>
      <c r="D1" s="2"/>
      <c r="E1" s="3"/>
      <c r="F1" s="2"/>
      <c r="G1" s="3"/>
      <c r="H1" s="3"/>
    </row>
    <row r="2" spans="2:11" x14ac:dyDescent="0.3">
      <c r="B2" s="3" t="s">
        <v>124</v>
      </c>
      <c r="C2" s="3"/>
      <c r="D2" s="5"/>
      <c r="E2" s="3"/>
      <c r="F2" s="5"/>
      <c r="G2" s="3"/>
      <c r="H2" s="3"/>
    </row>
    <row r="3" spans="2:11" x14ac:dyDescent="0.3">
      <c r="B3" s="6"/>
      <c r="C3" s="7"/>
      <c r="D3" s="6"/>
      <c r="E3" s="7"/>
      <c r="F3" s="6"/>
      <c r="G3" s="7"/>
      <c r="H3" s="8"/>
    </row>
    <row r="4" spans="2:11" ht="16.350000000000001" customHeight="1" x14ac:dyDescent="0.3">
      <c r="B4" s="6"/>
      <c r="C4" s="7"/>
      <c r="D4" s="6"/>
      <c r="E4" s="7"/>
      <c r="F4" s="6"/>
      <c r="G4" s="7"/>
      <c r="H4" s="8"/>
    </row>
    <row r="5" spans="2:11" ht="16.350000000000001" customHeight="1" x14ac:dyDescent="0.3">
      <c r="B5" s="9" t="s">
        <v>126</v>
      </c>
      <c r="C5" s="10">
        <v>2018</v>
      </c>
      <c r="D5" s="10">
        <v>2019</v>
      </c>
      <c r="E5" s="10">
        <v>2020</v>
      </c>
      <c r="F5" s="10">
        <v>2021</v>
      </c>
      <c r="G5" s="10">
        <v>2022</v>
      </c>
      <c r="H5" s="10">
        <v>2023</v>
      </c>
    </row>
    <row r="6" spans="2:11" ht="16.350000000000001" customHeight="1" x14ac:dyDescent="0.3">
      <c r="B6" s="11" t="s">
        <v>33</v>
      </c>
      <c r="C6" s="12" t="s">
        <v>0</v>
      </c>
      <c r="D6" s="12" t="s">
        <v>1</v>
      </c>
      <c r="E6" s="12" t="s">
        <v>1</v>
      </c>
      <c r="F6" s="12" t="s">
        <v>1</v>
      </c>
      <c r="G6" s="12" t="s">
        <v>1</v>
      </c>
      <c r="H6" s="12" t="s">
        <v>1</v>
      </c>
    </row>
    <row r="7" spans="2:11" ht="16.350000000000001" customHeight="1" x14ac:dyDescent="0.3">
      <c r="B7" s="13" t="s">
        <v>3</v>
      </c>
      <c r="C7" s="14">
        <v>3.6</v>
      </c>
      <c r="D7" s="14">
        <v>3.6</v>
      </c>
      <c r="E7" s="14">
        <v>2.9</v>
      </c>
      <c r="F7" s="14">
        <v>2.9</v>
      </c>
      <c r="G7" s="14">
        <v>2.7</v>
      </c>
      <c r="H7" s="14">
        <v>2.7</v>
      </c>
      <c r="I7" s="15"/>
    </row>
    <row r="8" spans="2:11" ht="16.350000000000001" customHeight="1" x14ac:dyDescent="0.3">
      <c r="B8" s="16" t="s">
        <v>4</v>
      </c>
      <c r="C8" s="14">
        <v>3</v>
      </c>
      <c r="D8" s="14">
        <v>1.9</v>
      </c>
      <c r="E8" s="14">
        <v>4.2</v>
      </c>
      <c r="F8" s="14">
        <v>1.8</v>
      </c>
      <c r="G8" s="14">
        <v>0.9</v>
      </c>
      <c r="H8" s="14">
        <v>1</v>
      </c>
      <c r="I8" s="15"/>
    </row>
    <row r="9" spans="2:11" ht="16.350000000000001" customHeight="1" x14ac:dyDescent="0.3">
      <c r="B9" s="9" t="s">
        <v>5</v>
      </c>
      <c r="C9" s="17">
        <v>3.5</v>
      </c>
      <c r="D9" s="17">
        <v>3.2</v>
      </c>
      <c r="E9" s="17">
        <v>3.2</v>
      </c>
      <c r="F9" s="17">
        <v>2.6</v>
      </c>
      <c r="G9" s="17">
        <v>2.2999999999999998</v>
      </c>
      <c r="H9" s="17">
        <v>2.2999999999999998</v>
      </c>
      <c r="I9" s="15"/>
    </row>
    <row r="10" spans="2:11" ht="16.350000000000001" customHeight="1" x14ac:dyDescent="0.3">
      <c r="B10" s="16" t="s">
        <v>6</v>
      </c>
      <c r="C10" s="14">
        <v>2.6</v>
      </c>
      <c r="D10" s="14">
        <v>3.4</v>
      </c>
      <c r="E10" s="14">
        <v>5.2</v>
      </c>
      <c r="F10" s="14">
        <v>5.4</v>
      </c>
      <c r="G10" s="14">
        <v>3.4</v>
      </c>
      <c r="H10" s="14">
        <v>2</v>
      </c>
      <c r="I10" s="15"/>
    </row>
    <row r="11" spans="2:11" ht="16.350000000000001" customHeight="1" x14ac:dyDescent="0.3">
      <c r="B11" s="16" t="s">
        <v>7</v>
      </c>
      <c r="C11" s="14">
        <v>6.8</v>
      </c>
      <c r="D11" s="14">
        <v>0.7</v>
      </c>
      <c r="E11" s="14">
        <v>3.8</v>
      </c>
      <c r="F11" s="14">
        <v>3.6</v>
      </c>
      <c r="G11" s="14">
        <v>2.4</v>
      </c>
      <c r="H11" s="14">
        <v>2.1</v>
      </c>
      <c r="I11" s="15"/>
    </row>
    <row r="12" spans="2:11" ht="16.350000000000001" customHeight="1" x14ac:dyDescent="0.3">
      <c r="B12" s="9" t="s">
        <v>8</v>
      </c>
      <c r="C12" s="18">
        <v>5.6</v>
      </c>
      <c r="D12" s="18">
        <v>1.4</v>
      </c>
      <c r="E12" s="18">
        <v>4.2</v>
      </c>
      <c r="F12" s="18">
        <v>4.0999999999999996</v>
      </c>
      <c r="G12" s="18">
        <v>2.7</v>
      </c>
      <c r="H12" s="18">
        <v>2.1</v>
      </c>
      <c r="I12" s="15"/>
    </row>
    <row r="13" spans="2:11" ht="16.350000000000001" customHeight="1" x14ac:dyDescent="0.3">
      <c r="B13" s="16" t="s">
        <v>9</v>
      </c>
      <c r="C13" s="14">
        <v>-0.1</v>
      </c>
      <c r="D13" s="14">
        <v>-0.2</v>
      </c>
      <c r="E13" s="14">
        <v>-0.1</v>
      </c>
      <c r="F13" s="14">
        <v>0.1</v>
      </c>
      <c r="G13" s="14">
        <v>0</v>
      </c>
      <c r="H13" s="14">
        <v>0</v>
      </c>
      <c r="I13" s="15"/>
    </row>
    <row r="14" spans="2:11" ht="16.350000000000001" customHeight="1" x14ac:dyDescent="0.3">
      <c r="B14" s="9" t="s">
        <v>10</v>
      </c>
      <c r="C14" s="18">
        <v>4.0999999999999996</v>
      </c>
      <c r="D14" s="18">
        <v>2.7</v>
      </c>
      <c r="E14" s="18">
        <v>3.2</v>
      </c>
      <c r="F14" s="18">
        <v>3.1</v>
      </c>
      <c r="G14" s="18">
        <v>2.4</v>
      </c>
      <c r="H14" s="18">
        <v>2.2999999999999998</v>
      </c>
      <c r="I14" s="15"/>
      <c r="K14" s="19"/>
    </row>
    <row r="15" spans="2:11" ht="16.350000000000001" customHeight="1" x14ac:dyDescent="0.3">
      <c r="B15" s="16" t="s">
        <v>11</v>
      </c>
      <c r="C15" s="14">
        <v>3.6</v>
      </c>
      <c r="D15" s="14">
        <v>2.7</v>
      </c>
      <c r="E15" s="14">
        <v>3.1</v>
      </c>
      <c r="F15" s="14">
        <v>2.8</v>
      </c>
      <c r="G15" s="14">
        <v>2.6</v>
      </c>
      <c r="H15" s="14">
        <v>2.5</v>
      </c>
      <c r="I15" s="15"/>
      <c r="K15" s="19"/>
    </row>
    <row r="16" spans="2:11" ht="16.350000000000001" customHeight="1" x14ac:dyDescent="0.3">
      <c r="B16" s="16" t="s">
        <v>12</v>
      </c>
      <c r="C16" s="24">
        <v>7.9</v>
      </c>
      <c r="D16" s="24">
        <v>2.1</v>
      </c>
      <c r="E16" s="24">
        <v>3.9</v>
      </c>
      <c r="F16" s="24">
        <v>3.4</v>
      </c>
      <c r="G16" s="24">
        <v>2.2999999999999998</v>
      </c>
      <c r="H16" s="24">
        <v>2.2000000000000002</v>
      </c>
      <c r="I16" s="15"/>
      <c r="K16" s="19"/>
    </row>
    <row r="17" spans="2:15" ht="16.350000000000001" customHeight="1" x14ac:dyDescent="0.3">
      <c r="B17" s="9" t="s">
        <v>13</v>
      </c>
      <c r="C17" s="17">
        <v>2.9</v>
      </c>
      <c r="D17" s="17">
        <v>2.5</v>
      </c>
      <c r="E17" s="17">
        <v>3.1</v>
      </c>
      <c r="F17" s="17">
        <v>2.9</v>
      </c>
      <c r="G17" s="17">
        <v>2.5</v>
      </c>
      <c r="H17" s="17">
        <v>2.4</v>
      </c>
      <c r="I17" s="15"/>
      <c r="K17" s="19"/>
    </row>
    <row r="18" spans="2:15" ht="16.350000000000001" customHeight="1" x14ac:dyDescent="0.3">
      <c r="B18" s="9" t="s">
        <v>14</v>
      </c>
      <c r="C18" s="18">
        <v>3.2</v>
      </c>
      <c r="D18" s="18">
        <v>2.4</v>
      </c>
      <c r="E18" s="18">
        <v>3</v>
      </c>
      <c r="F18" s="18">
        <v>2.8</v>
      </c>
      <c r="G18" s="18">
        <v>2.4</v>
      </c>
      <c r="H18" s="18">
        <v>2.4</v>
      </c>
      <c r="I18" s="15"/>
      <c r="K18" s="19"/>
    </row>
    <row r="19" spans="2:15" ht="16.350000000000001" customHeight="1" x14ac:dyDescent="0.3">
      <c r="B19" s="16" t="s">
        <v>15</v>
      </c>
      <c r="C19" s="14">
        <v>1.1000000000000001</v>
      </c>
      <c r="D19" s="14">
        <v>0.7</v>
      </c>
      <c r="E19" s="14">
        <v>1.5</v>
      </c>
      <c r="F19" s="14">
        <v>1.5</v>
      </c>
      <c r="G19" s="14">
        <v>1.3</v>
      </c>
      <c r="H19" s="14">
        <v>1.2</v>
      </c>
      <c r="I19" s="15"/>
      <c r="K19" s="19"/>
    </row>
    <row r="20" spans="2:15" ht="16.350000000000001" customHeight="1" x14ac:dyDescent="0.3">
      <c r="B20" s="16" t="s">
        <v>16</v>
      </c>
      <c r="C20" s="14">
        <v>5.7</v>
      </c>
      <c r="D20" s="14">
        <v>3.8</v>
      </c>
      <c r="E20" s="14">
        <v>5.8</v>
      </c>
      <c r="F20" s="14">
        <v>5.4</v>
      </c>
      <c r="G20" s="14">
        <v>4.9000000000000004</v>
      </c>
      <c r="H20" s="14">
        <v>4.7</v>
      </c>
      <c r="I20" s="15"/>
    </row>
    <row r="21" spans="2:15" ht="16.350000000000001" customHeight="1" x14ac:dyDescent="0.3">
      <c r="B21" s="16" t="s">
        <v>17</v>
      </c>
      <c r="C21" s="14">
        <v>2.7</v>
      </c>
      <c r="D21" s="14">
        <v>1.2</v>
      </c>
      <c r="E21" s="14">
        <v>2.5</v>
      </c>
      <c r="F21" s="14">
        <v>2.4</v>
      </c>
      <c r="G21" s="14">
        <v>2.2999999999999998</v>
      </c>
      <c r="H21" s="14">
        <v>2.2000000000000002</v>
      </c>
      <c r="I21" s="15"/>
    </row>
    <row r="22" spans="2:15" ht="16.350000000000001" customHeight="1" x14ac:dyDescent="0.3">
      <c r="B22" s="21" t="s">
        <v>18</v>
      </c>
      <c r="C22" s="55">
        <v>3</v>
      </c>
      <c r="D22" s="22">
        <v>2.9</v>
      </c>
      <c r="E22" s="22">
        <v>2.8</v>
      </c>
      <c r="F22" s="22">
        <v>2.7</v>
      </c>
      <c r="G22" s="22">
        <v>2.6</v>
      </c>
      <c r="H22" s="22">
        <v>2.6</v>
      </c>
      <c r="I22" s="15"/>
    </row>
    <row r="23" spans="2:15" ht="18" customHeight="1" x14ac:dyDescent="0.3">
      <c r="B23" s="16" t="s">
        <v>19</v>
      </c>
      <c r="C23" s="14">
        <v>0.7</v>
      </c>
      <c r="D23" s="14">
        <v>0</v>
      </c>
      <c r="E23" s="14">
        <v>0.4</v>
      </c>
      <c r="F23" s="14">
        <v>0.3</v>
      </c>
      <c r="G23" s="14">
        <v>0.1</v>
      </c>
      <c r="H23" s="14">
        <v>-0.1</v>
      </c>
      <c r="I23" s="15"/>
    </row>
    <row r="24" spans="2:15" s="22" customFormat="1" ht="18" customHeight="1" x14ac:dyDescent="0.3">
      <c r="B24" s="16" t="s">
        <v>20</v>
      </c>
      <c r="C24" s="22">
        <v>3.7</v>
      </c>
      <c r="D24" s="22">
        <v>2.2999999999999998</v>
      </c>
      <c r="E24" s="55">
        <v>1.9</v>
      </c>
      <c r="F24" s="55">
        <v>1.7</v>
      </c>
      <c r="G24" s="22">
        <v>1.4</v>
      </c>
      <c r="H24" s="22">
        <v>1.3</v>
      </c>
      <c r="I24" s="15"/>
    </row>
    <row r="25" spans="2:15" ht="18" customHeight="1" x14ac:dyDescent="0.3">
      <c r="B25" s="16" t="s">
        <v>21</v>
      </c>
      <c r="C25" s="14">
        <v>4.4000000000000004</v>
      </c>
      <c r="D25" s="14">
        <v>4.0999999999999996</v>
      </c>
      <c r="E25" s="14">
        <v>4</v>
      </c>
      <c r="F25" s="14">
        <v>4.0999999999999996</v>
      </c>
      <c r="G25" s="14">
        <v>4.2</v>
      </c>
      <c r="H25" s="14">
        <v>4.3</v>
      </c>
      <c r="I25" s="15"/>
    </row>
    <row r="26" spans="2:15" ht="18" customHeight="1" x14ac:dyDescent="0.3">
      <c r="B26" s="22" t="s">
        <v>57</v>
      </c>
      <c r="C26" s="19">
        <v>71</v>
      </c>
      <c r="D26" s="1">
        <v>70.900000000000006</v>
      </c>
      <c r="E26" s="1">
        <v>71.2</v>
      </c>
      <c r="F26" s="1">
        <v>71.3</v>
      </c>
      <c r="G26" s="1">
        <v>71.400000000000006</v>
      </c>
      <c r="H26" s="1">
        <v>71.400000000000006</v>
      </c>
      <c r="I26" s="15"/>
    </row>
    <row r="27" spans="2:15" ht="18" customHeight="1" x14ac:dyDescent="0.3">
      <c r="B27" s="16" t="s">
        <v>121</v>
      </c>
      <c r="C27" s="14">
        <v>3</v>
      </c>
      <c r="D27" s="14">
        <v>3.3</v>
      </c>
      <c r="E27" s="14">
        <v>3.2</v>
      </c>
      <c r="F27" s="14">
        <v>3.5</v>
      </c>
      <c r="G27" s="14">
        <v>3.5</v>
      </c>
      <c r="H27" s="14">
        <v>3.6</v>
      </c>
      <c r="I27" s="15"/>
    </row>
    <row r="28" spans="2:15" ht="18" customHeight="1" x14ac:dyDescent="0.3">
      <c r="B28" s="16" t="s">
        <v>66</v>
      </c>
      <c r="C28" s="14">
        <v>1.5</v>
      </c>
      <c r="D28" s="14">
        <v>1.8</v>
      </c>
      <c r="E28" s="14">
        <v>2</v>
      </c>
      <c r="F28" s="14">
        <v>2.1</v>
      </c>
      <c r="G28" s="14">
        <v>2</v>
      </c>
      <c r="H28" s="14">
        <v>2</v>
      </c>
      <c r="I28" s="15"/>
    </row>
    <row r="29" spans="2:15" ht="18" customHeight="1" x14ac:dyDescent="0.3">
      <c r="B29" s="16" t="s">
        <v>31</v>
      </c>
      <c r="C29" s="14">
        <v>4.7</v>
      </c>
      <c r="D29" s="14">
        <v>-1.8</v>
      </c>
      <c r="E29" s="14">
        <v>0.2</v>
      </c>
      <c r="F29" s="14">
        <v>0.1</v>
      </c>
      <c r="G29" s="14">
        <v>0.2</v>
      </c>
      <c r="H29" s="1">
        <v>0.1</v>
      </c>
      <c r="I29" s="15"/>
    </row>
    <row r="30" spans="2:15" ht="18" customHeight="1" x14ac:dyDescent="0.3">
      <c r="B30" s="13" t="s">
        <v>122</v>
      </c>
      <c r="C30" s="14">
        <v>3.6</v>
      </c>
      <c r="D30" s="14">
        <v>2.9</v>
      </c>
      <c r="E30" s="14">
        <v>3.8</v>
      </c>
      <c r="F30" s="14">
        <v>4.2</v>
      </c>
      <c r="G30" s="14">
        <v>4.3</v>
      </c>
      <c r="H30" s="14">
        <v>4.8</v>
      </c>
      <c r="I30" s="15"/>
    </row>
    <row r="31" spans="2:15" ht="18" customHeight="1" x14ac:dyDescent="0.3">
      <c r="B31" s="16" t="s">
        <v>37</v>
      </c>
      <c r="C31" s="14"/>
      <c r="D31" s="14"/>
      <c r="E31" s="14"/>
      <c r="F31" s="14"/>
      <c r="G31" s="14"/>
      <c r="H31" s="14"/>
      <c r="I31" s="15"/>
    </row>
    <row r="32" spans="2:15" ht="18" customHeight="1" x14ac:dyDescent="0.3">
      <c r="B32" s="16" t="s">
        <v>22</v>
      </c>
      <c r="C32" s="14">
        <v>-9.8000000000000007</v>
      </c>
      <c r="D32" s="14">
        <v>-10.1</v>
      </c>
      <c r="E32" s="14">
        <v>-10.8</v>
      </c>
      <c r="F32" s="14">
        <v>-11.4</v>
      </c>
      <c r="G32" s="14">
        <v>-11.7</v>
      </c>
      <c r="H32" s="14">
        <v>-12.2</v>
      </c>
      <c r="I32" s="15"/>
      <c r="J32" s="14"/>
      <c r="K32" s="20"/>
      <c r="L32" s="20"/>
      <c r="M32" s="20"/>
      <c r="N32" s="20"/>
      <c r="O32" s="20"/>
    </row>
    <row r="33" spans="2:15" ht="18" customHeight="1" x14ac:dyDescent="0.3">
      <c r="B33" s="16" t="s">
        <v>23</v>
      </c>
      <c r="C33" s="14">
        <v>-3.4</v>
      </c>
      <c r="D33" s="14">
        <v>-3.4</v>
      </c>
      <c r="E33" s="14">
        <v>-3.4</v>
      </c>
      <c r="F33" s="14">
        <v>-3.4</v>
      </c>
      <c r="G33" s="14">
        <v>-3.3</v>
      </c>
      <c r="H33" s="14">
        <v>-3.3</v>
      </c>
      <c r="I33" s="15"/>
    </row>
    <row r="34" spans="2:15" ht="18" customHeight="1" x14ac:dyDescent="0.3">
      <c r="B34" s="22" t="s">
        <v>24</v>
      </c>
      <c r="C34" s="14">
        <v>-53.5</v>
      </c>
      <c r="D34" s="14">
        <v>-57.5</v>
      </c>
      <c r="E34" s="14">
        <v>-57.8</v>
      </c>
      <c r="F34" s="14">
        <v>-58.3</v>
      </c>
      <c r="G34" s="14">
        <v>-58.9</v>
      </c>
      <c r="H34" s="14">
        <v>-59.6</v>
      </c>
      <c r="I34" s="15"/>
      <c r="J34" s="22"/>
      <c r="K34" s="22"/>
      <c r="L34" s="22"/>
      <c r="M34" s="22"/>
      <c r="N34" s="22"/>
      <c r="O34" s="22"/>
    </row>
    <row r="35" spans="2:15" ht="18" customHeight="1" x14ac:dyDescent="0.3">
      <c r="B35" s="16" t="s">
        <v>25</v>
      </c>
      <c r="C35" s="14">
        <v>-1.4</v>
      </c>
      <c r="D35" s="14">
        <v>-0.5</v>
      </c>
      <c r="E35" s="14">
        <v>-0.3</v>
      </c>
      <c r="F35" s="14">
        <v>-0.6</v>
      </c>
      <c r="G35" s="14">
        <v>-0.8</v>
      </c>
      <c r="H35" s="14">
        <v>-0.9</v>
      </c>
      <c r="I35" s="15"/>
    </row>
    <row r="36" spans="2:15" ht="18" customHeight="1" x14ac:dyDescent="0.3">
      <c r="B36" s="16" t="s">
        <v>58</v>
      </c>
      <c r="C36" s="14">
        <v>73.8</v>
      </c>
      <c r="D36" s="14">
        <v>73.7</v>
      </c>
      <c r="E36" s="14">
        <v>73.7</v>
      </c>
      <c r="F36" s="14">
        <v>73.8</v>
      </c>
      <c r="G36" s="14">
        <v>74</v>
      </c>
      <c r="H36" s="14">
        <v>74.099999999999994</v>
      </c>
      <c r="I36" s="15"/>
    </row>
    <row r="37" spans="2:15" ht="18" customHeight="1" x14ac:dyDescent="0.3">
      <c r="B37" s="16" t="s">
        <v>79</v>
      </c>
      <c r="C37" s="14">
        <v>2</v>
      </c>
      <c r="D37" s="14">
        <v>1.8</v>
      </c>
      <c r="E37" s="14">
        <v>1.9</v>
      </c>
      <c r="F37" s="14">
        <v>2.2999999999999998</v>
      </c>
      <c r="G37" s="14">
        <v>2.5</v>
      </c>
      <c r="H37" s="14">
        <v>2.6</v>
      </c>
      <c r="I37" s="15"/>
    </row>
    <row r="38" spans="2:15" ht="18" customHeight="1" x14ac:dyDescent="0.3">
      <c r="B38" s="23" t="s">
        <v>80</v>
      </c>
      <c r="C38" s="24">
        <v>2.8</v>
      </c>
      <c r="D38" s="24">
        <v>1.9</v>
      </c>
      <c r="E38" s="24">
        <v>2.2999999999999998</v>
      </c>
      <c r="F38" s="24">
        <v>2.5</v>
      </c>
      <c r="G38" s="24">
        <v>2.7</v>
      </c>
      <c r="H38" s="24">
        <v>2.9</v>
      </c>
      <c r="I38" s="15"/>
    </row>
    <row r="39" spans="2:15" x14ac:dyDescent="0.3">
      <c r="I39" s="15"/>
    </row>
    <row r="40" spans="2:15" s="22" customFormat="1" x14ac:dyDescent="0.3">
      <c r="B40" s="22" t="s">
        <v>26</v>
      </c>
      <c r="C40" s="37" t="s">
        <v>32</v>
      </c>
      <c r="H40" s="15"/>
    </row>
    <row r="41" spans="2:15" x14ac:dyDescent="0.3">
      <c r="B41" s="26">
        <v>2</v>
      </c>
      <c r="C41" s="25" t="s">
        <v>27</v>
      </c>
      <c r="D41" s="22"/>
      <c r="E41" s="22"/>
      <c r="H41" s="15"/>
      <c r="I41" s="1"/>
    </row>
    <row r="42" spans="2:15" x14ac:dyDescent="0.3">
      <c r="B42" s="26">
        <v>3</v>
      </c>
      <c r="C42" s="25" t="s">
        <v>28</v>
      </c>
      <c r="D42" s="22"/>
      <c r="E42" s="22"/>
      <c r="F42" s="22"/>
      <c r="H42" s="15"/>
      <c r="I42" s="1"/>
    </row>
    <row r="43" spans="2:15" x14ac:dyDescent="0.3">
      <c r="B43" s="26">
        <v>4</v>
      </c>
      <c r="C43" s="25" t="s">
        <v>29</v>
      </c>
      <c r="D43" s="22"/>
      <c r="E43" s="22"/>
      <c r="F43" s="22"/>
      <c r="H43" s="15"/>
      <c r="I43" s="1"/>
    </row>
    <row r="44" spans="2:15" x14ac:dyDescent="0.3">
      <c r="B44" s="26">
        <v>5</v>
      </c>
      <c r="C44" s="25" t="s">
        <v>59</v>
      </c>
      <c r="D44" s="22"/>
      <c r="E44" s="22"/>
      <c r="F44" s="22"/>
      <c r="H44" s="15"/>
      <c r="I44" s="1"/>
    </row>
    <row r="45" spans="2:15" x14ac:dyDescent="0.3">
      <c r="B45" s="26">
        <v>6</v>
      </c>
      <c r="C45" s="25" t="s">
        <v>129</v>
      </c>
      <c r="D45" s="22"/>
      <c r="E45" s="22"/>
      <c r="F45" s="22"/>
      <c r="H45" s="15"/>
      <c r="I45" s="1"/>
    </row>
    <row r="46" spans="2:15" x14ac:dyDescent="0.3">
      <c r="B46" s="26">
        <v>7</v>
      </c>
      <c r="C46" s="25" t="s">
        <v>60</v>
      </c>
      <c r="D46" s="22"/>
      <c r="E46" s="22"/>
      <c r="F46" s="22"/>
      <c r="H46" s="15"/>
      <c r="I46" s="1"/>
    </row>
    <row r="47" spans="2:15" s="22" customFormat="1" x14ac:dyDescent="0.3">
      <c r="B47" s="26">
        <v>8</v>
      </c>
      <c r="C47" s="37" t="s">
        <v>123</v>
      </c>
      <c r="H47" s="15"/>
    </row>
    <row r="48" spans="2:15" x14ac:dyDescent="0.3">
      <c r="B48" s="26">
        <v>9</v>
      </c>
      <c r="C48" s="25" t="s">
        <v>30</v>
      </c>
      <c r="D48" s="22"/>
      <c r="E48" s="22"/>
      <c r="H48" s="15"/>
      <c r="I48" s="1"/>
    </row>
    <row r="49" spans="2:9" x14ac:dyDescent="0.3">
      <c r="B49" s="26">
        <v>10</v>
      </c>
      <c r="C49" s="25" t="s">
        <v>128</v>
      </c>
      <c r="D49" s="22"/>
      <c r="E49" s="22"/>
      <c r="H49" s="4"/>
      <c r="I49" s="1"/>
    </row>
    <row r="50" spans="2:9" x14ac:dyDescent="0.3">
      <c r="B50" s="26">
        <v>11</v>
      </c>
      <c r="C50" s="25" t="s">
        <v>81</v>
      </c>
    </row>
  </sheetData>
  <pageMargins left="0.7" right="0.7" top="0.75" bottom="0.75" header="0.3" footer="0.3"/>
  <pageSetup paperSize="9" scale="4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zoomScaleNormal="100" workbookViewId="0">
      <selection activeCell="C4" sqref="C4:F4"/>
    </sheetView>
  </sheetViews>
  <sheetFormatPr defaultRowHeight="15" x14ac:dyDescent="0.25"/>
  <cols>
    <col min="1" max="1" width="2.28515625" customWidth="1"/>
    <col min="2" max="2" width="19" customWidth="1"/>
    <col min="3" max="3" width="11.85546875" customWidth="1"/>
    <col min="4" max="4" width="12.7109375" customWidth="1"/>
    <col min="5" max="5" width="12.140625" customWidth="1"/>
  </cols>
  <sheetData>
    <row r="1" spans="2:6" ht="15.75" x14ac:dyDescent="0.25">
      <c r="B1" s="225" t="s">
        <v>254</v>
      </c>
      <c r="C1" s="225"/>
      <c r="D1" s="226"/>
      <c r="E1" s="226"/>
      <c r="F1" s="226"/>
    </row>
    <row r="2" spans="2:6" ht="15.75" x14ac:dyDescent="0.25">
      <c r="B2" s="225"/>
      <c r="C2" s="225"/>
      <c r="D2" s="226"/>
      <c r="E2" s="226"/>
      <c r="F2" s="226"/>
    </row>
    <row r="3" spans="2:6" x14ac:dyDescent="0.25">
      <c r="B3" s="227" t="s">
        <v>200</v>
      </c>
      <c r="C3" s="227"/>
      <c r="D3" s="226"/>
      <c r="E3" s="226"/>
      <c r="F3" s="226"/>
    </row>
    <row r="5" spans="2:6" x14ac:dyDescent="0.25">
      <c r="B5" s="228" t="s">
        <v>175</v>
      </c>
      <c r="C5" s="229" t="s">
        <v>176</v>
      </c>
      <c r="D5" s="230" t="s">
        <v>255</v>
      </c>
      <c r="E5" s="241"/>
    </row>
    <row r="6" spans="2:6" ht="16.5" x14ac:dyDescent="0.3">
      <c r="B6" s="231">
        <v>2009</v>
      </c>
      <c r="C6" s="232">
        <v>17119</v>
      </c>
      <c r="D6" s="56">
        <v>9.0334393980169594</v>
      </c>
      <c r="E6" s="56"/>
      <c r="F6" s="56"/>
    </row>
    <row r="7" spans="2:6" ht="16.5" x14ac:dyDescent="0.3">
      <c r="B7" s="231">
        <v>2010</v>
      </c>
      <c r="C7" s="232">
        <v>26738</v>
      </c>
      <c r="D7" s="56">
        <v>13.591354560611608</v>
      </c>
      <c r="E7" s="56"/>
      <c r="F7" s="56"/>
    </row>
    <row r="8" spans="2:6" ht="16.5" x14ac:dyDescent="0.3">
      <c r="B8" s="231">
        <v>2011</v>
      </c>
      <c r="C8" s="232">
        <v>40128</v>
      </c>
      <c r="D8" s="56">
        <v>19.498447529409479</v>
      </c>
      <c r="E8" s="56"/>
      <c r="F8" s="56"/>
    </row>
    <row r="9" spans="2:6" ht="16.5" x14ac:dyDescent="0.3">
      <c r="B9" s="231">
        <v>2012</v>
      </c>
      <c r="C9" s="232">
        <v>50671</v>
      </c>
      <c r="D9" s="56">
        <v>23.55454114409498</v>
      </c>
    </row>
    <row r="10" spans="2:6" ht="16.5" x14ac:dyDescent="0.3">
      <c r="B10" s="231">
        <v>2013</v>
      </c>
      <c r="C10" s="232">
        <v>55835</v>
      </c>
      <c r="D10" s="56">
        <v>25.523521317980059</v>
      </c>
    </row>
    <row r="11" spans="2:6" ht="16.5" x14ac:dyDescent="0.3">
      <c r="B11" s="231">
        <v>2014</v>
      </c>
      <c r="C11" s="232">
        <v>59931</v>
      </c>
      <c r="D11" s="56">
        <v>25.324741178956266</v>
      </c>
    </row>
    <row r="12" spans="2:6" ht="16.5" x14ac:dyDescent="0.3">
      <c r="B12" s="231">
        <v>2015</v>
      </c>
      <c r="C12" s="232">
        <v>60631</v>
      </c>
      <c r="D12" s="56">
        <v>24.765339716201975</v>
      </c>
    </row>
    <row r="13" spans="2:6" ht="16.5" x14ac:dyDescent="0.3">
      <c r="B13" s="231">
        <v>2016</v>
      </c>
      <c r="C13" s="232">
        <v>61880</v>
      </c>
      <c r="D13" s="56">
        <v>24.058723814559649</v>
      </c>
    </row>
    <row r="14" spans="2:6" ht="16.5" x14ac:dyDescent="0.3">
      <c r="B14" s="231">
        <v>2017</v>
      </c>
      <c r="C14" s="232">
        <v>59480</v>
      </c>
      <c r="D14" s="56">
        <v>21.760444867198363</v>
      </c>
    </row>
    <row r="15" spans="2:6" ht="16.5" x14ac:dyDescent="0.3">
      <c r="B15" s="231">
        <v>2018</v>
      </c>
      <c r="C15" s="232">
        <v>57495</v>
      </c>
      <c r="D15" s="56">
        <v>19.907413819370387</v>
      </c>
    </row>
    <row r="16" spans="2:6" ht="16.5" x14ac:dyDescent="0.3">
      <c r="B16" s="231">
        <v>2019</v>
      </c>
      <c r="C16" s="232">
        <v>60299</v>
      </c>
      <c r="D16" s="56">
        <v>20.118913760831195</v>
      </c>
    </row>
    <row r="17" spans="2:4" ht="16.5" x14ac:dyDescent="0.3">
      <c r="B17" s="231">
        <v>2020</v>
      </c>
      <c r="C17" s="232">
        <v>64695</v>
      </c>
      <c r="D17" s="56">
        <v>20.411286073505238</v>
      </c>
    </row>
    <row r="18" spans="2:4" ht="16.5" x14ac:dyDescent="0.3">
      <c r="B18" s="231">
        <v>2021</v>
      </c>
      <c r="C18" s="232">
        <v>69226</v>
      </c>
      <c r="D18" s="56">
        <v>20.725788826049598</v>
      </c>
    </row>
    <row r="19" spans="2:4" ht="16.5" x14ac:dyDescent="0.3">
      <c r="B19" s="231">
        <v>2022</v>
      </c>
      <c r="C19" s="232">
        <v>69861</v>
      </c>
      <c r="D19" s="56">
        <v>19.948316724251164</v>
      </c>
    </row>
    <row r="20" spans="2:4" ht="16.5" x14ac:dyDescent="0.3">
      <c r="B20" s="231" t="s">
        <v>192</v>
      </c>
      <c r="C20" s="232">
        <v>68455</v>
      </c>
      <c r="D20" s="56">
        <v>18.674570611728246</v>
      </c>
    </row>
  </sheetData>
  <pageMargins left="0.70866141732283472" right="0.70866141732283472" top="0.74803149606299213" bottom="0.74803149606299213" header="0.31496062992125984" footer="0.31496062992125984"/>
  <pageSetup paperSize="9" scale="9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zoomScaleNormal="100" workbookViewId="0">
      <selection activeCell="C4" sqref="C4:F4"/>
    </sheetView>
  </sheetViews>
  <sheetFormatPr defaultRowHeight="15" x14ac:dyDescent="0.25"/>
  <cols>
    <col min="1" max="1" width="2.28515625" customWidth="1"/>
    <col min="2" max="2" width="19" customWidth="1"/>
    <col min="3" max="3" width="11.85546875" customWidth="1"/>
    <col min="4" max="4" width="19.7109375" bestFit="1" customWidth="1"/>
    <col min="5" max="5" width="12.140625" customWidth="1"/>
  </cols>
  <sheetData>
    <row r="1" spans="2:5" ht="15.75" x14ac:dyDescent="0.25">
      <c r="B1" s="225" t="s">
        <v>256</v>
      </c>
      <c r="C1" s="225"/>
      <c r="D1" s="226"/>
      <c r="E1" s="226"/>
    </row>
    <row r="2" spans="2:5" ht="15.75" x14ac:dyDescent="0.25">
      <c r="B2" s="225"/>
      <c r="C2" s="225"/>
      <c r="D2" s="226"/>
      <c r="E2" s="226"/>
    </row>
    <row r="3" spans="2:5" x14ac:dyDescent="0.25">
      <c r="B3" s="227" t="s">
        <v>200</v>
      </c>
      <c r="C3" s="227"/>
      <c r="D3" s="226"/>
      <c r="E3" s="226"/>
    </row>
    <row r="5" spans="2:5" x14ac:dyDescent="0.25">
      <c r="B5" s="228" t="s">
        <v>175</v>
      </c>
      <c r="C5" s="229" t="s">
        <v>176</v>
      </c>
      <c r="D5" s="230" t="s">
        <v>255</v>
      </c>
      <c r="E5" s="241"/>
    </row>
    <row r="6" spans="2:5" ht="16.5" x14ac:dyDescent="0.3">
      <c r="B6" s="231" t="s">
        <v>178</v>
      </c>
      <c r="C6" s="232">
        <v>43356</v>
      </c>
      <c r="D6" s="56">
        <v>22.878310563725879</v>
      </c>
      <c r="E6" s="56"/>
    </row>
    <row r="7" spans="2:5" ht="16.5" x14ac:dyDescent="0.3">
      <c r="B7" s="231" t="s">
        <v>179</v>
      </c>
      <c r="C7" s="232">
        <v>53591</v>
      </c>
      <c r="D7" s="56">
        <v>27.241165467040791</v>
      </c>
      <c r="E7" s="56"/>
    </row>
    <row r="8" spans="2:5" ht="16.5" x14ac:dyDescent="0.3">
      <c r="B8" s="231" t="s">
        <v>180</v>
      </c>
      <c r="C8" s="232">
        <v>72420</v>
      </c>
      <c r="D8" s="56">
        <v>35.189333385163337</v>
      </c>
      <c r="E8" s="56"/>
    </row>
    <row r="9" spans="2:5" ht="16.5" x14ac:dyDescent="0.3">
      <c r="B9" s="231" t="s">
        <v>181</v>
      </c>
      <c r="C9" s="232">
        <v>79634.679000000004</v>
      </c>
      <c r="D9" s="56">
        <v>37.018379803088479</v>
      </c>
    </row>
    <row r="10" spans="2:5" ht="16.5" x14ac:dyDescent="0.3">
      <c r="B10" s="231" t="s">
        <v>182</v>
      </c>
      <c r="C10" s="232">
        <v>77984</v>
      </c>
      <c r="D10" s="56">
        <v>35.648361895967703</v>
      </c>
    </row>
    <row r="11" spans="2:5" ht="16.5" x14ac:dyDescent="0.3">
      <c r="B11" s="231" t="s">
        <v>183</v>
      </c>
      <c r="C11" s="232">
        <v>81956</v>
      </c>
      <c r="D11" s="56">
        <v>34.631734629199244</v>
      </c>
    </row>
    <row r="12" spans="2:5" ht="16.5" x14ac:dyDescent="0.3">
      <c r="B12" s="231" t="s">
        <v>184</v>
      </c>
      <c r="C12" s="232">
        <v>86125</v>
      </c>
      <c r="D12" s="56">
        <v>35.178619568502825</v>
      </c>
    </row>
    <row r="13" spans="2:5" ht="16.5" x14ac:dyDescent="0.3">
      <c r="B13" s="231" t="s">
        <v>185</v>
      </c>
      <c r="C13" s="232">
        <v>86928</v>
      </c>
      <c r="D13" s="56">
        <v>33.797297087137053</v>
      </c>
    </row>
    <row r="14" spans="2:5" ht="16.5" x14ac:dyDescent="0.3">
      <c r="B14" s="231" t="s">
        <v>186</v>
      </c>
      <c r="C14" s="232">
        <v>87140.906000000003</v>
      </c>
      <c r="D14" s="56">
        <v>31.880041706299849</v>
      </c>
    </row>
    <row r="15" spans="2:5" ht="16.5" x14ac:dyDescent="0.3">
      <c r="B15" s="231" t="s">
        <v>187</v>
      </c>
      <c r="C15" s="232">
        <v>88053.035000000003</v>
      </c>
      <c r="D15" s="56">
        <v>30.48801123222027</v>
      </c>
    </row>
    <row r="16" spans="2:5" ht="16.5" x14ac:dyDescent="0.3">
      <c r="B16" s="231" t="s">
        <v>188</v>
      </c>
      <c r="C16" s="232">
        <v>83286.94</v>
      </c>
      <c r="D16" s="56">
        <v>27.788898045797144</v>
      </c>
    </row>
    <row r="17" spans="2:4" ht="16.5" x14ac:dyDescent="0.3">
      <c r="B17" s="231" t="s">
        <v>189</v>
      </c>
      <c r="C17" s="232">
        <v>86844.94</v>
      </c>
      <c r="D17" s="56">
        <v>27.399596790731866</v>
      </c>
    </row>
    <row r="18" spans="2:4" ht="16.5" x14ac:dyDescent="0.3">
      <c r="B18" s="231" t="s">
        <v>190</v>
      </c>
      <c r="C18" s="232">
        <v>88444.94</v>
      </c>
      <c r="D18" s="56">
        <v>26.479807430338703</v>
      </c>
    </row>
    <row r="19" spans="2:4" ht="16.5" x14ac:dyDescent="0.3">
      <c r="B19" s="231" t="s">
        <v>191</v>
      </c>
      <c r="C19" s="232">
        <v>96774.94</v>
      </c>
      <c r="D19" s="56">
        <v>27.633402815453582</v>
      </c>
    </row>
    <row r="20" spans="2:4" ht="16.5" x14ac:dyDescent="0.3">
      <c r="B20" s="231" t="s">
        <v>192</v>
      </c>
      <c r="C20" s="232">
        <v>92899.94</v>
      </c>
      <c r="D20" s="56">
        <v>25.343166888544555</v>
      </c>
    </row>
  </sheetData>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89999084444715716"/>
    <pageSetUpPr fitToPage="1"/>
  </sheetPr>
  <dimension ref="B1:E20"/>
  <sheetViews>
    <sheetView zoomScaleNormal="100" workbookViewId="0">
      <selection activeCell="C4" sqref="C4:F4"/>
    </sheetView>
  </sheetViews>
  <sheetFormatPr defaultRowHeight="15" x14ac:dyDescent="0.25"/>
  <cols>
    <col min="1" max="1" width="2.28515625" customWidth="1"/>
    <col min="2" max="2" width="19" customWidth="1"/>
    <col min="3" max="3" width="11.85546875" customWidth="1"/>
    <col min="4" max="4" width="12.7109375" customWidth="1"/>
    <col min="5" max="5" width="12.140625" customWidth="1"/>
  </cols>
  <sheetData>
    <row r="1" spans="2:5" ht="15.75" x14ac:dyDescent="0.25">
      <c r="B1" s="225" t="s">
        <v>257</v>
      </c>
      <c r="C1" s="225"/>
      <c r="D1" s="226"/>
      <c r="E1" s="226"/>
    </row>
    <row r="2" spans="2:5" ht="15.75" x14ac:dyDescent="0.25">
      <c r="B2" s="225"/>
      <c r="C2" s="225"/>
      <c r="D2" s="226"/>
      <c r="E2" s="226"/>
    </row>
    <row r="3" spans="2:5" x14ac:dyDescent="0.25">
      <c r="B3" s="227" t="s">
        <v>200</v>
      </c>
      <c r="C3" s="227"/>
      <c r="D3" s="226"/>
      <c r="E3" s="226"/>
    </row>
    <row r="5" spans="2:5" x14ac:dyDescent="0.25">
      <c r="B5" s="228" t="s">
        <v>175</v>
      </c>
      <c r="C5" s="229" t="s">
        <v>176</v>
      </c>
      <c r="D5" s="229" t="s">
        <v>258</v>
      </c>
      <c r="E5" s="241"/>
    </row>
    <row r="6" spans="2:5" ht="16.5" x14ac:dyDescent="0.3">
      <c r="B6" s="231">
        <v>2009</v>
      </c>
      <c r="C6" s="232">
        <v>99068</v>
      </c>
      <c r="D6" s="284">
        <v>52.27669690301677</v>
      </c>
      <c r="E6" s="56"/>
    </row>
    <row r="7" spans="2:5" ht="16.5" x14ac:dyDescent="0.3">
      <c r="B7" s="231">
        <v>2010</v>
      </c>
      <c r="C7" s="232">
        <v>94586</v>
      </c>
      <c r="D7" s="284">
        <v>48.079581960879999</v>
      </c>
      <c r="E7" s="56"/>
    </row>
    <row r="8" spans="2:5" ht="16.5" x14ac:dyDescent="0.3">
      <c r="B8" s="231">
        <v>2011</v>
      </c>
      <c r="C8" s="232">
        <v>80579</v>
      </c>
      <c r="D8" s="284">
        <v>39.153842789879548</v>
      </c>
      <c r="E8" s="56"/>
    </row>
    <row r="9" spans="2:5" ht="16.5" x14ac:dyDescent="0.3">
      <c r="B9" s="231">
        <v>2012</v>
      </c>
      <c r="C9" s="232">
        <v>59348</v>
      </c>
      <c r="D9" s="284">
        <v>27.588066306560926</v>
      </c>
    </row>
    <row r="10" spans="2:5" ht="16.5" x14ac:dyDescent="0.3">
      <c r="B10" s="231">
        <v>2013</v>
      </c>
      <c r="C10" s="232">
        <v>68071</v>
      </c>
      <c r="D10" s="284">
        <v>31.116891190762434</v>
      </c>
    </row>
    <row r="11" spans="2:5" ht="16.5" x14ac:dyDescent="0.3">
      <c r="B11" s="231">
        <v>2014</v>
      </c>
      <c r="C11" s="232">
        <v>75486</v>
      </c>
      <c r="D11" s="284">
        <v>31.897739277413901</v>
      </c>
    </row>
    <row r="12" spans="2:5" ht="16.5" x14ac:dyDescent="0.3">
      <c r="B12" s="231">
        <v>2015</v>
      </c>
      <c r="C12" s="232">
        <v>86454</v>
      </c>
      <c r="D12" s="284">
        <v>35.313002916404571</v>
      </c>
    </row>
    <row r="13" spans="2:5" ht="16.5" x14ac:dyDescent="0.3">
      <c r="B13" s="245">
        <v>2016</v>
      </c>
      <c r="C13" s="232">
        <v>89366</v>
      </c>
      <c r="D13" s="284">
        <v>34.745182812086902</v>
      </c>
    </row>
    <row r="14" spans="2:5" ht="16.5" x14ac:dyDescent="0.3">
      <c r="B14" s="245">
        <v>2017</v>
      </c>
      <c r="C14" s="232">
        <v>110532</v>
      </c>
      <c r="D14" s="284">
        <v>40.437550303651129</v>
      </c>
    </row>
    <row r="15" spans="2:5" ht="16.5" x14ac:dyDescent="0.3">
      <c r="B15" s="245">
        <v>2018</v>
      </c>
      <c r="C15" s="232">
        <v>129644</v>
      </c>
      <c r="D15" s="284">
        <v>44.888716535324022</v>
      </c>
    </row>
    <row r="16" spans="2:5" ht="16.5" x14ac:dyDescent="0.3">
      <c r="B16" s="245">
        <v>2019</v>
      </c>
      <c r="C16" s="232">
        <v>129999</v>
      </c>
      <c r="D16" s="284">
        <v>43.374494933486368</v>
      </c>
    </row>
    <row r="17" spans="2:4" ht="16.5" x14ac:dyDescent="0.3">
      <c r="B17" s="245">
        <v>2020</v>
      </c>
      <c r="C17" s="232">
        <v>134730</v>
      </c>
      <c r="D17" s="284">
        <v>42.507343267383277</v>
      </c>
    </row>
    <row r="18" spans="2:4" ht="16.5" x14ac:dyDescent="0.3">
      <c r="B18" s="245">
        <v>2021</v>
      </c>
      <c r="C18" s="232">
        <v>140747</v>
      </c>
      <c r="D18" s="284">
        <v>42.138684885736609</v>
      </c>
    </row>
    <row r="19" spans="2:4" ht="16.5" x14ac:dyDescent="0.3">
      <c r="B19" s="245">
        <v>2022</v>
      </c>
      <c r="C19" s="232">
        <v>149833</v>
      </c>
      <c r="D19" s="284">
        <v>42.783758316438707</v>
      </c>
    </row>
    <row r="20" spans="2:4" ht="16.5" x14ac:dyDescent="0.3">
      <c r="B20" s="245">
        <v>2023</v>
      </c>
      <c r="C20" s="232">
        <v>160825</v>
      </c>
      <c r="D20" s="284">
        <v>43.873169507431093</v>
      </c>
    </row>
  </sheetData>
  <pageMargins left="0.70866141732283472" right="0.70866141732283472" top="0.74803149606299213" bottom="0.74803149606299213"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
  <sheetViews>
    <sheetView zoomScaleNormal="100" workbookViewId="0">
      <selection activeCell="C4" sqref="C4:F4"/>
    </sheetView>
  </sheetViews>
  <sheetFormatPr defaultColWidth="8.7109375" defaultRowHeight="15" x14ac:dyDescent="0.25"/>
  <cols>
    <col min="1" max="1" width="2.28515625" customWidth="1"/>
    <col min="2" max="2" width="40.28515625" bestFit="1" customWidth="1"/>
    <col min="3" max="3" width="11.85546875" customWidth="1"/>
    <col min="4" max="4" width="19.5703125" bestFit="1" customWidth="1"/>
  </cols>
  <sheetData>
    <row r="1" spans="2:4" ht="15.75" x14ac:dyDescent="0.25">
      <c r="B1" s="225" t="s">
        <v>259</v>
      </c>
      <c r="C1" s="225"/>
      <c r="D1" s="226"/>
    </row>
    <row r="2" spans="2:4" ht="15.75" x14ac:dyDescent="0.25">
      <c r="B2" s="225"/>
      <c r="C2" s="225"/>
      <c r="D2" s="226"/>
    </row>
    <row r="3" spans="2:4" x14ac:dyDescent="0.25">
      <c r="B3" s="227" t="s">
        <v>200</v>
      </c>
      <c r="C3" s="227"/>
      <c r="D3" s="226"/>
    </row>
    <row r="4" spans="2:4" ht="16.5" x14ac:dyDescent="0.3">
      <c r="C4" s="285" t="s">
        <v>236</v>
      </c>
      <c r="D4" s="285"/>
    </row>
    <row r="5" spans="2:4" ht="16.5" x14ac:dyDescent="0.3">
      <c r="B5" s="268" t="s">
        <v>175</v>
      </c>
      <c r="C5" s="269" t="s">
        <v>243</v>
      </c>
      <c r="D5" s="269"/>
    </row>
    <row r="6" spans="2:4" ht="16.5" x14ac:dyDescent="0.3">
      <c r="B6" s="231" t="s">
        <v>260</v>
      </c>
      <c r="C6" s="56">
        <v>1.619</v>
      </c>
      <c r="D6" s="56"/>
    </row>
    <row r="7" spans="2:4" ht="16.5" x14ac:dyDescent="0.3">
      <c r="B7" s="231" t="s">
        <v>261</v>
      </c>
      <c r="C7" s="56">
        <v>6.1950000000000003</v>
      </c>
      <c r="D7" s="56"/>
    </row>
    <row r="8" spans="2:4" ht="33" x14ac:dyDescent="0.3">
      <c r="B8" s="286" t="s">
        <v>262</v>
      </c>
      <c r="C8" s="56">
        <v>5.508</v>
      </c>
      <c r="D8" s="56"/>
    </row>
    <row r="9" spans="2:4" ht="33" x14ac:dyDescent="0.3">
      <c r="B9" s="286" t="s">
        <v>263</v>
      </c>
      <c r="C9" s="56">
        <v>-1.262</v>
      </c>
      <c r="D9" s="56"/>
    </row>
    <row r="10" spans="2:4" ht="33" x14ac:dyDescent="0.3">
      <c r="B10" s="286" t="s">
        <v>264</v>
      </c>
      <c r="C10" s="56">
        <v>0.17299999999999999</v>
      </c>
      <c r="D10" s="56"/>
    </row>
    <row r="11" spans="2:4" ht="16.5" x14ac:dyDescent="0.3">
      <c r="B11" s="231" t="s">
        <v>265</v>
      </c>
      <c r="C11" s="56">
        <v>2.077</v>
      </c>
      <c r="D11" s="56"/>
    </row>
    <row r="12" spans="2:4" ht="16.5" x14ac:dyDescent="0.3">
      <c r="B12" s="231" t="s">
        <v>266</v>
      </c>
      <c r="C12" s="56">
        <v>1.899</v>
      </c>
    </row>
    <row r="13" spans="2:4" ht="33" x14ac:dyDescent="0.3">
      <c r="B13" s="286" t="s">
        <v>267</v>
      </c>
      <c r="C13" s="56">
        <v>6.5000000000000002E-2</v>
      </c>
    </row>
    <row r="14" spans="2:4" ht="16.5" x14ac:dyDescent="0.3">
      <c r="B14" s="231" t="s">
        <v>268</v>
      </c>
      <c r="C14" s="56">
        <v>1.5449999999999999</v>
      </c>
    </row>
    <row r="15" spans="2:4" ht="16.5" x14ac:dyDescent="0.3">
      <c r="B15" s="231" t="s">
        <v>209</v>
      </c>
      <c r="C15" s="56">
        <v>-0.24</v>
      </c>
    </row>
  </sheetData>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zoomScaleNormal="100" workbookViewId="0">
      <selection activeCell="C4" sqref="C4:F4"/>
    </sheetView>
  </sheetViews>
  <sheetFormatPr defaultColWidth="9.140625" defaultRowHeight="15" x14ac:dyDescent="0.25"/>
  <cols>
    <col min="1" max="1" width="2.28515625" customWidth="1"/>
    <col min="2" max="2" width="19" customWidth="1"/>
    <col min="3" max="3" width="16.42578125" bestFit="1" customWidth="1"/>
    <col min="4" max="5" width="13" customWidth="1"/>
  </cols>
  <sheetData>
    <row r="1" spans="2:6" ht="15.75" x14ac:dyDescent="0.25">
      <c r="B1" s="225" t="s">
        <v>269</v>
      </c>
      <c r="C1" s="225"/>
      <c r="D1" s="226"/>
      <c r="E1" s="226"/>
      <c r="F1" s="226"/>
    </row>
    <row r="2" spans="2:6" ht="15.75" x14ac:dyDescent="0.25">
      <c r="B2" s="225"/>
      <c r="C2" s="225"/>
      <c r="D2" s="226"/>
      <c r="E2" s="226"/>
      <c r="F2" s="226"/>
    </row>
    <row r="3" spans="2:6" x14ac:dyDescent="0.25">
      <c r="B3" s="227" t="s">
        <v>200</v>
      </c>
      <c r="C3" s="227"/>
      <c r="D3" s="226"/>
      <c r="E3" s="226"/>
      <c r="F3" s="226"/>
    </row>
    <row r="4" spans="2:6" ht="16.5" x14ac:dyDescent="0.3">
      <c r="C4" s="495" t="s">
        <v>236</v>
      </c>
      <c r="D4" s="495"/>
      <c r="E4" s="495"/>
    </row>
    <row r="5" spans="2:6" ht="16.5" x14ac:dyDescent="0.3">
      <c r="B5" s="268" t="s">
        <v>175</v>
      </c>
      <c r="C5" s="269" t="s">
        <v>270</v>
      </c>
      <c r="D5" s="269" t="s">
        <v>271</v>
      </c>
      <c r="E5" s="269" t="s">
        <v>272</v>
      </c>
      <c r="F5" s="269"/>
    </row>
    <row r="6" spans="2:6" ht="16.5" x14ac:dyDescent="0.3">
      <c r="B6" s="245">
        <v>2009</v>
      </c>
      <c r="C6" s="287">
        <v>44.417703000000003</v>
      </c>
      <c r="D6" s="287">
        <v>1.4922200000000001</v>
      </c>
      <c r="E6" s="287">
        <v>16.035616000000001</v>
      </c>
      <c r="F6" s="83"/>
    </row>
    <row r="7" spans="2:6" ht="16.5" x14ac:dyDescent="0.3">
      <c r="B7" s="231">
        <v>2010</v>
      </c>
      <c r="C7" s="287">
        <v>50.011241999999996</v>
      </c>
      <c r="D7" s="287">
        <v>1.283201</v>
      </c>
      <c r="E7" s="287">
        <v>18.449189000000001</v>
      </c>
      <c r="F7" s="83"/>
    </row>
    <row r="8" spans="2:6" ht="16.5" x14ac:dyDescent="0.3">
      <c r="B8" s="245">
        <v>2011</v>
      </c>
      <c r="C8" s="287">
        <v>67.746606</v>
      </c>
      <c r="D8" s="287">
        <v>1.1824900000000003</v>
      </c>
      <c r="E8" s="287">
        <v>21.333020000000005</v>
      </c>
      <c r="F8" s="83"/>
    </row>
    <row r="9" spans="2:6" ht="16.5" x14ac:dyDescent="0.3">
      <c r="B9" s="245">
        <v>2012</v>
      </c>
      <c r="C9" s="287">
        <v>75.644940999999974</v>
      </c>
      <c r="D9" s="287">
        <v>1.0543579999999997</v>
      </c>
      <c r="E9" s="287">
        <v>23.800567999999998</v>
      </c>
      <c r="F9" s="83"/>
    </row>
    <row r="10" spans="2:6" ht="16.5" x14ac:dyDescent="0.3">
      <c r="B10" s="245">
        <v>2013</v>
      </c>
      <c r="C10" s="287">
        <v>75.734840999999989</v>
      </c>
      <c r="D10" s="287">
        <v>0.96033599999999997</v>
      </c>
      <c r="E10" s="287">
        <v>23.474206000000006</v>
      </c>
      <c r="F10" s="83"/>
    </row>
    <row r="11" spans="2:6" ht="16.5" x14ac:dyDescent="0.3">
      <c r="B11" s="231">
        <v>2014</v>
      </c>
      <c r="C11" s="287">
        <v>77.545875000000009</v>
      </c>
      <c r="D11" s="287">
        <v>0.95661900000000011</v>
      </c>
      <c r="E11" s="287">
        <v>25.061666000000002</v>
      </c>
      <c r="F11" s="83"/>
    </row>
    <row r="12" spans="2:6" ht="16.5" x14ac:dyDescent="0.3">
      <c r="B12" s="245">
        <v>2015</v>
      </c>
      <c r="C12" s="287">
        <v>84.034957999999989</v>
      </c>
      <c r="D12" s="287">
        <v>1.2167680000000001</v>
      </c>
      <c r="E12" s="287">
        <v>27.379217999999998</v>
      </c>
      <c r="F12" s="83"/>
    </row>
    <row r="13" spans="2:6" ht="16.5" x14ac:dyDescent="0.3">
      <c r="B13" s="245">
        <v>2016</v>
      </c>
      <c r="C13" s="287">
        <v>84.045467000000002</v>
      </c>
      <c r="D13" s="287">
        <v>0.97263999999999984</v>
      </c>
      <c r="E13" s="287">
        <v>28.944358999999999</v>
      </c>
      <c r="F13" s="83"/>
    </row>
    <row r="14" spans="2:6" ht="16.5" x14ac:dyDescent="0.3">
      <c r="B14" s="245">
        <v>2017</v>
      </c>
      <c r="C14" s="287">
        <v>81.399584999999973</v>
      </c>
      <c r="D14" s="287">
        <v>1.3666540000000003</v>
      </c>
      <c r="E14" s="287">
        <v>29.031849000000001</v>
      </c>
      <c r="F14" s="83"/>
    </row>
    <row r="15" spans="2:6" ht="16.5" x14ac:dyDescent="0.3">
      <c r="B15" s="245">
        <v>2018</v>
      </c>
      <c r="C15" s="287">
        <v>83.432277999999997</v>
      </c>
      <c r="D15" s="287">
        <v>2.4872109999999994</v>
      </c>
      <c r="E15" s="287">
        <v>29.725947000000001</v>
      </c>
      <c r="F15" s="83"/>
    </row>
    <row r="16" spans="2:6" ht="16.5" x14ac:dyDescent="0.3">
      <c r="B16" s="245">
        <v>2019</v>
      </c>
      <c r="C16" s="287">
        <v>76.920525999999981</v>
      </c>
      <c r="D16" s="287">
        <v>3.682780999999999</v>
      </c>
      <c r="E16" s="287">
        <v>31.532201999999998</v>
      </c>
      <c r="F16" s="83"/>
    </row>
    <row r="17" spans="2:6" ht="16.5" x14ac:dyDescent="0.3">
      <c r="B17" s="245">
        <v>2020</v>
      </c>
      <c r="C17" s="287">
        <v>80.263437999999994</v>
      </c>
      <c r="D17" s="287">
        <v>5.1174569999999981</v>
      </c>
      <c r="E17" s="287">
        <v>32.812520999999997</v>
      </c>
      <c r="F17" s="83"/>
    </row>
    <row r="18" spans="2:6" ht="16.5" x14ac:dyDescent="0.3">
      <c r="B18" s="245">
        <v>2021</v>
      </c>
      <c r="C18" s="287">
        <v>81.629227</v>
      </c>
      <c r="D18" s="287">
        <v>5.9279610000000016</v>
      </c>
      <c r="E18" s="287">
        <v>33.716013000000004</v>
      </c>
      <c r="F18" s="288"/>
    </row>
    <row r="19" spans="2:6" ht="16.5" x14ac:dyDescent="0.3">
      <c r="B19" s="245">
        <v>2022</v>
      </c>
      <c r="C19" s="287">
        <v>89.673031999999992</v>
      </c>
      <c r="D19" s="287">
        <v>6.8158390000000004</v>
      </c>
      <c r="E19" s="287">
        <v>34.895102000000001</v>
      </c>
      <c r="F19" s="83"/>
    </row>
    <row r="20" spans="2:6" ht="16.5" x14ac:dyDescent="0.3">
      <c r="B20" s="245">
        <v>2023</v>
      </c>
      <c r="C20" s="287">
        <v>85.516048000000012</v>
      </c>
      <c r="D20" s="287">
        <v>8.4051759999999991</v>
      </c>
      <c r="E20" s="287">
        <v>36.732137999999999</v>
      </c>
      <c r="F20" s="83"/>
    </row>
  </sheetData>
  <mergeCells count="1">
    <mergeCell ref="C4:E4"/>
  </mergeCell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workbookViewId="0">
      <selection activeCell="J22" sqref="J22:K22"/>
    </sheetView>
  </sheetViews>
  <sheetFormatPr defaultColWidth="9.140625" defaultRowHeight="15" x14ac:dyDescent="0.25"/>
  <cols>
    <col min="1" max="16384" width="9.140625" style="72"/>
  </cols>
  <sheetData>
    <row r="3" spans="2:3" x14ac:dyDescent="0.25">
      <c r="B3" s="191">
        <v>1</v>
      </c>
      <c r="C3" s="72" t="s">
        <v>273</v>
      </c>
    </row>
    <row r="4" spans="2:3" x14ac:dyDescent="0.25">
      <c r="B4" s="191">
        <v>2</v>
      </c>
      <c r="C4" s="72" t="s">
        <v>274</v>
      </c>
    </row>
    <row r="5" spans="2:3" x14ac:dyDescent="0.25">
      <c r="B5" s="191">
        <v>3</v>
      </c>
      <c r="C5" s="72" t="s">
        <v>275</v>
      </c>
    </row>
    <row r="6" spans="2:3" x14ac:dyDescent="0.25">
      <c r="B6" s="191">
        <v>4</v>
      </c>
      <c r="C6" s="72" t="s">
        <v>276</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zoomScaleNormal="100" zoomScaleSheetLayoutView="100" workbookViewId="0">
      <selection activeCell="J22" sqref="J22:K22"/>
    </sheetView>
  </sheetViews>
  <sheetFormatPr defaultColWidth="9.140625" defaultRowHeight="15" x14ac:dyDescent="0.25"/>
  <cols>
    <col min="1" max="1" width="9.140625" style="298"/>
    <col min="2" max="2" width="31.85546875" style="298" customWidth="1"/>
    <col min="3" max="8" width="9" style="298" customWidth="1"/>
    <col min="9" max="16384" width="9.140625" style="298"/>
  </cols>
  <sheetData>
    <row r="1" spans="2:9" s="293" customFormat="1" ht="16.5" x14ac:dyDescent="0.3">
      <c r="B1" s="289" t="s">
        <v>277</v>
      </c>
      <c r="C1" s="290"/>
      <c r="D1" s="291"/>
      <c r="E1" s="291"/>
      <c r="F1" s="291"/>
      <c r="G1" s="291"/>
      <c r="H1" s="291"/>
      <c r="I1" s="292"/>
    </row>
    <row r="2" spans="2:9" s="293" customFormat="1" ht="16.5" x14ac:dyDescent="0.3">
      <c r="B2" s="294" t="s">
        <v>278</v>
      </c>
      <c r="C2" s="290"/>
      <c r="D2" s="291"/>
      <c r="E2" s="291"/>
      <c r="F2" s="291"/>
      <c r="G2" s="291"/>
      <c r="H2" s="291"/>
      <c r="I2" s="292"/>
    </row>
    <row r="3" spans="2:9" s="293" customFormat="1" ht="14.25" x14ac:dyDescent="0.2">
      <c r="C3" s="295"/>
      <c r="D3" s="292"/>
      <c r="E3" s="292"/>
      <c r="F3" s="292"/>
      <c r="G3" s="292"/>
      <c r="H3" s="292"/>
      <c r="I3" s="292"/>
    </row>
    <row r="5" spans="2:9" x14ac:dyDescent="0.25">
      <c r="B5" s="296" t="s">
        <v>279</v>
      </c>
      <c r="C5" s="297" t="s">
        <v>187</v>
      </c>
      <c r="D5" s="297" t="s">
        <v>188</v>
      </c>
      <c r="E5" s="297" t="s">
        <v>189</v>
      </c>
      <c r="F5" s="297" t="s">
        <v>190</v>
      </c>
      <c r="G5" s="297" t="s">
        <v>191</v>
      </c>
      <c r="H5" s="297" t="s">
        <v>192</v>
      </c>
    </row>
    <row r="6" spans="2:9" x14ac:dyDescent="0.25">
      <c r="B6" s="299"/>
      <c r="C6" s="300" t="s">
        <v>0</v>
      </c>
      <c r="D6" s="300" t="s">
        <v>1</v>
      </c>
      <c r="E6" s="300" t="s">
        <v>1</v>
      </c>
      <c r="F6" s="300" t="s">
        <v>1</v>
      </c>
      <c r="G6" s="300" t="s">
        <v>1</v>
      </c>
      <c r="H6" s="300" t="s">
        <v>1</v>
      </c>
    </row>
    <row r="7" spans="2:9" ht="6" customHeight="1" x14ac:dyDescent="0.25">
      <c r="B7" s="296"/>
      <c r="C7" s="301"/>
      <c r="D7" s="301"/>
      <c r="E7" s="301"/>
      <c r="F7" s="301"/>
      <c r="G7" s="301"/>
      <c r="H7" s="301"/>
    </row>
    <row r="8" spans="2:9" ht="15" customHeight="1" x14ac:dyDescent="0.25">
      <c r="B8" s="302" t="s">
        <v>236</v>
      </c>
      <c r="C8" s="303"/>
      <c r="D8" s="303"/>
      <c r="E8" s="303"/>
      <c r="F8" s="303"/>
      <c r="G8" s="304"/>
      <c r="H8" s="304"/>
    </row>
    <row r="9" spans="2:9" ht="15" customHeight="1" x14ac:dyDescent="0.25">
      <c r="B9" s="305" t="s">
        <v>97</v>
      </c>
      <c r="C9" s="306">
        <v>80.224000000000004</v>
      </c>
      <c r="D9" s="306">
        <v>84.65</v>
      </c>
      <c r="E9" s="306">
        <v>89.245000000000005</v>
      </c>
      <c r="F9" s="306">
        <v>95.088999999999999</v>
      </c>
      <c r="G9" s="306">
        <v>100.172</v>
      </c>
      <c r="H9" s="306">
        <v>105.595</v>
      </c>
    </row>
    <row r="10" spans="2:9" ht="15" customHeight="1" x14ac:dyDescent="0.25">
      <c r="B10" s="305" t="s">
        <v>98</v>
      </c>
      <c r="C10" s="306">
        <v>80.575999999999993</v>
      </c>
      <c r="D10" s="306">
        <v>87.3</v>
      </c>
      <c r="E10" s="306">
        <v>93.262</v>
      </c>
      <c r="F10" s="306">
        <v>98.891000000000005</v>
      </c>
      <c r="G10" s="306">
        <v>101.68600000000001</v>
      </c>
      <c r="H10" s="306">
        <v>105.733</v>
      </c>
    </row>
    <row r="11" spans="2:9" ht="15.75" customHeight="1" x14ac:dyDescent="0.25">
      <c r="B11" s="305" t="s">
        <v>280</v>
      </c>
      <c r="C11" s="306">
        <v>5.5339999999999998</v>
      </c>
      <c r="D11" s="306">
        <v>3.4649999999999999</v>
      </c>
      <c r="E11" s="306">
        <v>1.3129999999999999</v>
      </c>
      <c r="F11" s="306">
        <v>2.1309999999999998</v>
      </c>
      <c r="G11" s="306">
        <v>4.6829999999999998</v>
      </c>
      <c r="H11" s="306">
        <v>6.1459999999999999</v>
      </c>
    </row>
    <row r="12" spans="2:9" ht="15.75" customHeight="1" x14ac:dyDescent="0.25">
      <c r="B12" s="305" t="s">
        <v>281</v>
      </c>
      <c r="C12" s="306">
        <v>8.3960000000000008</v>
      </c>
      <c r="D12" s="306">
        <v>-0.28399999999999997</v>
      </c>
      <c r="E12" s="306">
        <v>4.68</v>
      </c>
      <c r="F12" s="306">
        <v>5.9160000000000004</v>
      </c>
      <c r="G12" s="306">
        <v>8.9719999999999995</v>
      </c>
      <c r="H12" s="306">
        <v>10.89</v>
      </c>
    </row>
    <row r="13" spans="2:9" ht="15.75" customHeight="1" x14ac:dyDescent="0.25">
      <c r="B13" s="305" t="s">
        <v>100</v>
      </c>
      <c r="C13" s="306">
        <v>1.3460000000000001</v>
      </c>
      <c r="D13" s="306">
        <v>-2.7850000000000001</v>
      </c>
      <c r="E13" s="306">
        <v>-4.1909999999999998</v>
      </c>
      <c r="F13" s="306">
        <v>-4.2519999999999998</v>
      </c>
      <c r="G13" s="306">
        <v>-0.58299999999999996</v>
      </c>
      <c r="H13" s="306">
        <v>1.165</v>
      </c>
    </row>
    <row r="14" spans="2:9" ht="15.75" customHeight="1" x14ac:dyDescent="0.25">
      <c r="B14" s="305" t="s">
        <v>282</v>
      </c>
      <c r="C14" s="307">
        <v>57.494999999999997</v>
      </c>
      <c r="D14" s="307">
        <v>60.298999999999999</v>
      </c>
      <c r="E14" s="307">
        <v>64.694999999999993</v>
      </c>
      <c r="F14" s="307">
        <v>69.225999999999999</v>
      </c>
      <c r="G14" s="307">
        <v>69.861000000000004</v>
      </c>
      <c r="H14" s="307">
        <v>68.454999999999998</v>
      </c>
    </row>
    <row r="15" spans="2:9" ht="15.75" customHeight="1" x14ac:dyDescent="0.25">
      <c r="B15" s="305" t="s">
        <v>283</v>
      </c>
      <c r="C15" s="307">
        <v>88.053035000000008</v>
      </c>
      <c r="D15" s="307">
        <v>83.286940000000001</v>
      </c>
      <c r="E15" s="307">
        <v>86.844940000000008</v>
      </c>
      <c r="F15" s="307">
        <v>88.444940000000003</v>
      </c>
      <c r="G15" s="307">
        <v>96.774940000000001</v>
      </c>
      <c r="H15" s="307">
        <v>92.899940000000001</v>
      </c>
    </row>
    <row r="16" spans="2:9" ht="15.75" customHeight="1" x14ac:dyDescent="0.25">
      <c r="B16" s="305" t="s">
        <v>284</v>
      </c>
      <c r="C16" s="307">
        <v>115.652</v>
      </c>
      <c r="D16" s="307">
        <v>112.057</v>
      </c>
      <c r="E16" s="307">
        <v>118.125</v>
      </c>
      <c r="F16" s="307">
        <v>121.215</v>
      </c>
      <c r="G16" s="307">
        <v>131.309</v>
      </c>
      <c r="H16" s="307">
        <v>130.58199999999999</v>
      </c>
      <c r="I16" s="307"/>
    </row>
    <row r="17" spans="1:9" ht="15.75" customHeight="1" x14ac:dyDescent="0.25">
      <c r="A17" s="308"/>
      <c r="B17" s="309" t="s">
        <v>102</v>
      </c>
      <c r="C17" s="310">
        <v>129.64400000000001</v>
      </c>
      <c r="D17" s="310">
        <v>129.999</v>
      </c>
      <c r="E17" s="310">
        <v>134.72999999999999</v>
      </c>
      <c r="F17" s="310">
        <v>140.74700000000001</v>
      </c>
      <c r="G17" s="310">
        <v>149.833</v>
      </c>
      <c r="H17" s="310">
        <v>160.82499999999999</v>
      </c>
      <c r="I17" s="311"/>
    </row>
    <row r="18" spans="1:9" ht="13.5" customHeight="1" x14ac:dyDescent="0.25">
      <c r="A18" s="308"/>
      <c r="B18" s="312"/>
      <c r="C18" s="312"/>
      <c r="D18" s="312"/>
      <c r="E18" s="312"/>
      <c r="F18" s="312"/>
      <c r="G18" s="312"/>
      <c r="H18" s="312"/>
      <c r="I18" s="311"/>
    </row>
    <row r="19" spans="1:9" ht="13.5" customHeight="1" x14ac:dyDescent="0.25">
      <c r="A19" s="308"/>
      <c r="B19" s="312" t="s">
        <v>247</v>
      </c>
      <c r="C19" s="313"/>
      <c r="D19" s="312"/>
      <c r="E19" s="312"/>
      <c r="F19" s="312"/>
      <c r="G19" s="312"/>
      <c r="H19" s="312"/>
      <c r="I19" s="311"/>
    </row>
    <row r="20" spans="1:9" ht="13.5" customHeight="1" x14ac:dyDescent="0.25">
      <c r="A20" s="308"/>
      <c r="B20" s="314" t="s">
        <v>97</v>
      </c>
      <c r="C20" s="315">
        <v>27.777239172887551</v>
      </c>
      <c r="D20" s="315">
        <v>28.243686460046781</v>
      </c>
      <c r="E20" s="315">
        <v>28.156816224282789</v>
      </c>
      <c r="F20" s="315">
        <v>28.468993350478577</v>
      </c>
      <c r="G20" s="315">
        <v>28.603409382941663</v>
      </c>
      <c r="H20" s="315">
        <v>28.806387900744202</v>
      </c>
      <c r="I20" s="311"/>
    </row>
    <row r="21" spans="1:9" ht="13.5" customHeight="1" x14ac:dyDescent="0.25">
      <c r="A21" s="308"/>
      <c r="B21" s="314" t="s">
        <v>98</v>
      </c>
      <c r="C21" s="315">
        <v>27.899117765189814</v>
      </c>
      <c r="D21" s="315">
        <v>29.127865658146295</v>
      </c>
      <c r="E21" s="315">
        <v>29.424180567080079</v>
      </c>
      <c r="F21" s="315">
        <v>29.607286031214731</v>
      </c>
      <c r="G21" s="315">
        <v>29.035721424288287</v>
      </c>
      <c r="H21" s="315">
        <v>28.844034394709851</v>
      </c>
      <c r="I21" s="311"/>
    </row>
    <row r="22" spans="1:9" ht="15.75" customHeight="1" x14ac:dyDescent="0.25">
      <c r="A22" s="308"/>
      <c r="B22" s="316" t="s">
        <v>280</v>
      </c>
      <c r="C22" s="315">
        <v>1.9161253687519908</v>
      </c>
      <c r="D22" s="315">
        <v>1.1561060080810643</v>
      </c>
      <c r="E22" s="315">
        <v>0.41425177547743064</v>
      </c>
      <c r="F22" s="315">
        <v>0.63800676029687819</v>
      </c>
      <c r="G22" s="315">
        <v>1.3371976813911652</v>
      </c>
      <c r="H22" s="315">
        <v>1.6766329848759303</v>
      </c>
      <c r="I22" s="317"/>
    </row>
    <row r="23" spans="1:9" ht="15.75" customHeight="1" x14ac:dyDescent="0.25">
      <c r="A23" s="308"/>
      <c r="B23" s="316" t="s">
        <v>281</v>
      </c>
      <c r="C23" s="315">
        <v>2.9070814232095623</v>
      </c>
      <c r="D23" s="315">
        <v>-9.4757317834061258E-2</v>
      </c>
      <c r="E23" s="315">
        <v>1.476540981899753</v>
      </c>
      <c r="F23" s="315">
        <v>1.771209757820897</v>
      </c>
      <c r="G23" s="315">
        <v>2.5618914365666314</v>
      </c>
      <c r="H23" s="315">
        <v>2.9707994151153398</v>
      </c>
      <c r="I23" s="317"/>
    </row>
    <row r="24" spans="1:9" ht="15.75" customHeight="1" x14ac:dyDescent="0.25">
      <c r="A24" s="308"/>
      <c r="B24" s="314" t="s">
        <v>100</v>
      </c>
      <c r="C24" s="315">
        <v>0.46604711715579683</v>
      </c>
      <c r="D24" s="315">
        <v>-0.92922228932345274</v>
      </c>
      <c r="E24" s="315">
        <v>-1.3222613793038174</v>
      </c>
      <c r="F24" s="315">
        <v>-1.273019589292504</v>
      </c>
      <c r="G24" s="315">
        <v>-0.16647154564404215</v>
      </c>
      <c r="H24" s="315">
        <v>0.31781279326073197</v>
      </c>
      <c r="I24" s="317"/>
    </row>
    <row r="25" spans="1:9" ht="15.75" customHeight="1" x14ac:dyDescent="0.25">
      <c r="A25" s="308"/>
      <c r="B25" s="316" t="s">
        <v>282</v>
      </c>
      <c r="C25" s="315">
        <v>19.907413819370387</v>
      </c>
      <c r="D25" s="315">
        <v>20.118913760831195</v>
      </c>
      <c r="E25" s="315">
        <v>20.411286073505238</v>
      </c>
      <c r="F25" s="315">
        <v>20.725788826049598</v>
      </c>
      <c r="G25" s="315">
        <v>19.948316724251164</v>
      </c>
      <c r="H25" s="315">
        <v>18.674570611728246</v>
      </c>
      <c r="I25" s="317"/>
    </row>
    <row r="26" spans="1:9" ht="15.75" customHeight="1" x14ac:dyDescent="0.25">
      <c r="A26" s="308"/>
      <c r="B26" s="316" t="s">
        <v>283</v>
      </c>
      <c r="C26" s="315">
        <v>30.48801123222027</v>
      </c>
      <c r="D26" s="315">
        <v>27.788898045797144</v>
      </c>
      <c r="E26" s="315">
        <v>27.399596790731866</v>
      </c>
      <c r="F26" s="315">
        <v>26.479807430338703</v>
      </c>
      <c r="G26" s="315">
        <v>27.633402815453582</v>
      </c>
      <c r="H26" s="315">
        <v>25.343166888544555</v>
      </c>
      <c r="I26" s="317"/>
    </row>
    <row r="27" spans="1:9" ht="15.75" customHeight="1" x14ac:dyDescent="0.25">
      <c r="A27" s="308"/>
      <c r="B27" s="316" t="s">
        <v>284</v>
      </c>
      <c r="C27" s="315">
        <v>40.04404249130922</v>
      </c>
      <c r="D27" s="315">
        <v>37.388101283561276</v>
      </c>
      <c r="E27" s="315">
        <v>37.26846228352742</v>
      </c>
      <c r="F27" s="315">
        <v>36.290938268130503</v>
      </c>
      <c r="G27" s="315">
        <v>37.494360526541222</v>
      </c>
      <c r="H27" s="315">
        <v>35.622858514654851</v>
      </c>
      <c r="I27" s="317"/>
    </row>
    <row r="28" spans="1:9" ht="15.75" customHeight="1" x14ac:dyDescent="0.25">
      <c r="A28" s="308"/>
      <c r="B28" s="318" t="s">
        <v>102</v>
      </c>
      <c r="C28" s="315">
        <v>44.888716535324022</v>
      </c>
      <c r="D28" s="315">
        <v>43.374494933486368</v>
      </c>
      <c r="E28" s="315">
        <v>42.507343267383277</v>
      </c>
      <c r="F28" s="315">
        <v>42.138684885736609</v>
      </c>
      <c r="G28" s="315">
        <v>42.783758316438707</v>
      </c>
      <c r="H28" s="315">
        <v>43.873169507431093</v>
      </c>
      <c r="I28" s="317"/>
    </row>
    <row r="29" spans="1:9" ht="3" customHeight="1" x14ac:dyDescent="0.25">
      <c r="A29" s="308"/>
      <c r="B29" s="319"/>
      <c r="C29" s="319"/>
      <c r="D29" s="319"/>
      <c r="E29" s="319"/>
      <c r="F29" s="319"/>
      <c r="G29" s="319"/>
      <c r="H29" s="319"/>
    </row>
    <row r="30" spans="1:9" x14ac:dyDescent="0.25">
      <c r="A30" s="308"/>
      <c r="H30" s="308"/>
    </row>
    <row r="31" spans="1:9" x14ac:dyDescent="0.25">
      <c r="B31" s="320" t="s">
        <v>285</v>
      </c>
      <c r="C31" s="321">
        <v>1</v>
      </c>
      <c r="D31" s="320" t="s">
        <v>172</v>
      </c>
      <c r="E31" s="320"/>
      <c r="F31" s="320"/>
      <c r="G31" s="320"/>
      <c r="H31" s="322"/>
    </row>
    <row r="32" spans="1:9" x14ac:dyDescent="0.25">
      <c r="B32" s="320"/>
      <c r="C32" s="321">
        <v>2</v>
      </c>
      <c r="D32" s="320" t="s">
        <v>286</v>
      </c>
      <c r="E32" s="320"/>
      <c r="F32" s="320"/>
      <c r="G32" s="320"/>
      <c r="H32" s="320"/>
    </row>
    <row r="33" spans="2:8" x14ac:dyDescent="0.25">
      <c r="B33" s="320"/>
      <c r="C33" s="320"/>
      <c r="D33" s="320"/>
      <c r="E33" s="320"/>
      <c r="F33" s="320"/>
      <c r="G33" s="320"/>
      <c r="H33" s="320"/>
    </row>
    <row r="34" spans="2:8" x14ac:dyDescent="0.25">
      <c r="B34" s="320"/>
      <c r="C34" s="320"/>
      <c r="D34" s="320"/>
      <c r="E34" s="320"/>
      <c r="F34" s="320"/>
      <c r="G34" s="320"/>
      <c r="H34" s="320"/>
    </row>
    <row r="35" spans="2:8" x14ac:dyDescent="0.25">
      <c r="B35" s="320" t="s">
        <v>287</v>
      </c>
      <c r="C35" s="320"/>
      <c r="D35" s="320"/>
      <c r="E35" s="320"/>
      <c r="F35" s="320"/>
      <c r="G35" s="320"/>
      <c r="H35" s="320"/>
    </row>
  </sheetData>
  <pageMargins left="0.70866141732283472" right="0.70866141732283472" top="0.74803149606299213" bottom="0.74803149606299213" header="0.31496062992125984" footer="0.31496062992125984"/>
  <pageSetup paperSize="9" scale="9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4"/>
  <sheetViews>
    <sheetView showGridLines="0" zoomScaleNormal="100" workbookViewId="0">
      <selection activeCell="J22" sqref="J22:K22"/>
    </sheetView>
  </sheetViews>
  <sheetFormatPr defaultRowHeight="12" x14ac:dyDescent="0.2"/>
  <cols>
    <col min="1" max="1" width="1.28515625" style="326" customWidth="1"/>
    <col min="2" max="2" width="31.85546875" style="326" customWidth="1"/>
    <col min="3" max="3" width="1.28515625" style="326" customWidth="1"/>
    <col min="4" max="4" width="9.85546875" style="326" bestFit="1" customWidth="1"/>
    <col min="5" max="5" width="10.140625" style="326" bestFit="1" customWidth="1"/>
    <col min="6" max="9" width="9.85546875" style="326" bestFit="1" customWidth="1"/>
    <col min="10" max="10" width="1.5703125" style="326" customWidth="1"/>
    <col min="11" max="16384" width="9.140625" style="326"/>
  </cols>
  <sheetData>
    <row r="1" spans="2:9" x14ac:dyDescent="0.2">
      <c r="B1" s="323" t="s">
        <v>288</v>
      </c>
      <c r="C1" s="324"/>
      <c r="D1" s="325"/>
      <c r="E1" s="325"/>
      <c r="F1" s="325"/>
      <c r="G1" s="325"/>
      <c r="H1" s="325"/>
    </row>
    <row r="2" spans="2:9" x14ac:dyDescent="0.2">
      <c r="B2" s="327"/>
      <c r="C2" s="324"/>
      <c r="D2" s="325"/>
      <c r="E2" s="325"/>
      <c r="F2" s="325"/>
      <c r="G2" s="325"/>
      <c r="H2" s="325"/>
    </row>
    <row r="3" spans="2:9" x14ac:dyDescent="0.2">
      <c r="B3" s="328"/>
    </row>
    <row r="4" spans="2:9" ht="6" customHeight="1" x14ac:dyDescent="0.2">
      <c r="C4" s="328"/>
      <c r="D4" s="329"/>
      <c r="E4" s="329"/>
      <c r="F4" s="329"/>
      <c r="G4" s="329"/>
      <c r="H4" s="329"/>
      <c r="I4" s="329"/>
    </row>
    <row r="5" spans="2:9" ht="12.75" customHeight="1" x14ac:dyDescent="0.2">
      <c r="B5" s="330"/>
      <c r="C5" s="330"/>
      <c r="D5" s="331" t="s">
        <v>0</v>
      </c>
      <c r="E5" s="496" t="s">
        <v>1</v>
      </c>
      <c r="F5" s="496"/>
      <c r="G5" s="496"/>
      <c r="H5" s="496"/>
      <c r="I5" s="496"/>
    </row>
    <row r="6" spans="2:9" ht="12.75" customHeight="1" x14ac:dyDescent="0.2">
      <c r="B6" s="330"/>
      <c r="C6" s="330"/>
      <c r="D6" s="332" t="s">
        <v>289</v>
      </c>
      <c r="E6" s="333" t="s">
        <v>289</v>
      </c>
      <c r="F6" s="333" t="s">
        <v>289</v>
      </c>
      <c r="G6" s="333" t="s">
        <v>289</v>
      </c>
      <c r="H6" s="333" t="s">
        <v>289</v>
      </c>
      <c r="I6" s="333" t="s">
        <v>289</v>
      </c>
    </row>
    <row r="7" spans="2:9" ht="12.75" customHeight="1" x14ac:dyDescent="0.2">
      <c r="B7" s="330"/>
      <c r="C7" s="330"/>
      <c r="D7" s="332" t="s">
        <v>187</v>
      </c>
      <c r="E7" s="334" t="s">
        <v>188</v>
      </c>
      <c r="F7" s="334" t="s">
        <v>189</v>
      </c>
      <c r="G7" s="334" t="s">
        <v>190</v>
      </c>
      <c r="H7" s="334" t="s">
        <v>191</v>
      </c>
      <c r="I7" s="334" t="s">
        <v>192</v>
      </c>
    </row>
    <row r="8" spans="2:9" ht="12.75" customHeight="1" x14ac:dyDescent="0.2">
      <c r="B8" s="335"/>
      <c r="C8" s="335"/>
      <c r="D8" s="336" t="s">
        <v>290</v>
      </c>
      <c r="E8" s="337" t="s">
        <v>290</v>
      </c>
      <c r="F8" s="337" t="s">
        <v>290</v>
      </c>
      <c r="G8" s="337" t="s">
        <v>290</v>
      </c>
      <c r="H8" s="337" t="s">
        <v>290</v>
      </c>
      <c r="I8" s="337" t="s">
        <v>290</v>
      </c>
    </row>
    <row r="9" spans="2:9" ht="29.25" customHeight="1" x14ac:dyDescent="0.2">
      <c r="B9" s="338"/>
      <c r="C9" s="338"/>
      <c r="D9" s="339">
        <v>80224</v>
      </c>
      <c r="E9" s="340">
        <v>84650</v>
      </c>
      <c r="F9" s="340">
        <v>89245</v>
      </c>
      <c r="G9" s="340">
        <v>95089</v>
      </c>
      <c r="H9" s="340">
        <v>100172</v>
      </c>
      <c r="I9" s="340">
        <v>105595</v>
      </c>
    </row>
    <row r="10" spans="2:9" ht="6" customHeight="1" x14ac:dyDescent="0.2">
      <c r="B10" s="338"/>
      <c r="C10" s="338"/>
      <c r="D10" s="339"/>
      <c r="E10" s="340"/>
      <c r="F10" s="340"/>
      <c r="G10" s="340"/>
      <c r="H10" s="340"/>
      <c r="I10" s="340"/>
    </row>
    <row r="11" spans="2:9" ht="29.25" customHeight="1" x14ac:dyDescent="0.2">
      <c r="B11" s="338"/>
      <c r="C11" s="338"/>
      <c r="D11" s="339">
        <v>6554</v>
      </c>
      <c r="E11" s="340">
        <v>6949</v>
      </c>
      <c r="F11" s="340">
        <v>7182</v>
      </c>
      <c r="G11" s="340">
        <v>7837</v>
      </c>
      <c r="H11" s="340">
        <v>7951</v>
      </c>
      <c r="I11" s="340">
        <v>8232</v>
      </c>
    </row>
    <row r="12" spans="2:9" ht="6" customHeight="1" x14ac:dyDescent="0.2">
      <c r="B12" s="338"/>
      <c r="C12" s="338"/>
      <c r="D12" s="339"/>
      <c r="E12" s="340"/>
      <c r="F12" s="340"/>
      <c r="G12" s="340"/>
      <c r="H12" s="340"/>
      <c r="I12" s="340"/>
    </row>
    <row r="13" spans="2:9" ht="29.25" customHeight="1" x14ac:dyDescent="0.2">
      <c r="B13" s="338"/>
      <c r="C13" s="338"/>
      <c r="D13" s="339">
        <v>-80576</v>
      </c>
      <c r="E13" s="340">
        <v>-87300</v>
      </c>
      <c r="F13" s="340">
        <v>-93262</v>
      </c>
      <c r="G13" s="340">
        <v>-98891</v>
      </c>
      <c r="H13" s="340">
        <v>-101686</v>
      </c>
      <c r="I13" s="340">
        <v>-105733</v>
      </c>
    </row>
    <row r="14" spans="2:9" ht="6" customHeight="1" x14ac:dyDescent="0.2">
      <c r="B14" s="338"/>
      <c r="C14" s="338"/>
      <c r="D14" s="339"/>
      <c r="E14" s="340"/>
      <c r="F14" s="340"/>
      <c r="G14" s="340"/>
      <c r="H14" s="340"/>
      <c r="I14" s="340"/>
    </row>
    <row r="15" spans="2:9" ht="29.25" customHeight="1" x14ac:dyDescent="0.2">
      <c r="B15" s="338"/>
      <c r="C15" s="338"/>
      <c r="D15" s="341">
        <v>-668</v>
      </c>
      <c r="E15" s="342">
        <v>-834</v>
      </c>
      <c r="F15" s="342">
        <v>-1852</v>
      </c>
      <c r="G15" s="342">
        <v>-1904</v>
      </c>
      <c r="H15" s="342">
        <v>-1754</v>
      </c>
      <c r="I15" s="342">
        <v>-1948</v>
      </c>
    </row>
    <row r="16" spans="2:9" ht="6" customHeight="1" x14ac:dyDescent="0.2">
      <c r="B16" s="338"/>
      <c r="C16" s="338"/>
      <c r="D16" s="339"/>
      <c r="E16" s="340"/>
      <c r="F16" s="340"/>
      <c r="G16" s="340"/>
      <c r="H16" s="340"/>
      <c r="I16" s="340"/>
    </row>
    <row r="17" spans="2:10" ht="29.25" customHeight="1" x14ac:dyDescent="0.2">
      <c r="B17" s="338"/>
      <c r="C17" s="338"/>
      <c r="D17" s="341">
        <v>5534</v>
      </c>
      <c r="E17" s="342">
        <v>3465</v>
      </c>
      <c r="F17" s="342">
        <v>1313</v>
      </c>
      <c r="G17" s="342">
        <v>2131</v>
      </c>
      <c r="H17" s="342">
        <v>4683</v>
      </c>
      <c r="I17" s="342">
        <v>6146</v>
      </c>
      <c r="J17" s="340"/>
    </row>
    <row r="18" spans="2:10" ht="6" customHeight="1" x14ac:dyDescent="0.2">
      <c r="B18" s="338"/>
      <c r="C18" s="338"/>
      <c r="D18" s="339"/>
      <c r="E18" s="340"/>
      <c r="F18" s="340"/>
      <c r="G18" s="340"/>
      <c r="H18" s="340"/>
      <c r="I18" s="340"/>
    </row>
    <row r="19" spans="2:10" ht="29.25" customHeight="1" x14ac:dyDescent="0.2">
      <c r="B19" s="338"/>
      <c r="C19" s="338"/>
      <c r="D19" s="339">
        <v>8396</v>
      </c>
      <c r="E19" s="340">
        <v>-284</v>
      </c>
      <c r="F19" s="340">
        <v>4680</v>
      </c>
      <c r="G19" s="340">
        <v>5916</v>
      </c>
      <c r="H19" s="340">
        <v>8972</v>
      </c>
      <c r="I19" s="340">
        <v>10890</v>
      </c>
    </row>
    <row r="20" spans="2:10" ht="9.75" customHeight="1" x14ac:dyDescent="0.2">
      <c r="B20" s="338"/>
      <c r="C20" s="338"/>
      <c r="D20" s="339"/>
      <c r="E20" s="340"/>
      <c r="F20" s="340"/>
      <c r="G20" s="340"/>
      <c r="H20" s="340"/>
      <c r="I20" s="340"/>
    </row>
    <row r="21" spans="2:10" ht="29.25" customHeight="1" x14ac:dyDescent="0.2">
      <c r="B21" s="335"/>
      <c r="C21" s="335"/>
      <c r="D21" s="339">
        <v>139</v>
      </c>
      <c r="E21" s="343">
        <v>727</v>
      </c>
      <c r="F21" s="343">
        <v>1920</v>
      </c>
      <c r="G21" s="343">
        <v>1997</v>
      </c>
      <c r="H21" s="343">
        <v>1857</v>
      </c>
      <c r="I21" s="343">
        <v>2063</v>
      </c>
    </row>
    <row r="22" spans="2:10" ht="6" customHeight="1" x14ac:dyDescent="0.2">
      <c r="B22" s="338"/>
      <c r="C22" s="338"/>
      <c r="D22" s="339"/>
      <c r="E22" s="340"/>
      <c r="F22" s="340"/>
      <c r="G22" s="340"/>
      <c r="H22" s="340"/>
      <c r="I22" s="340"/>
    </row>
    <row r="23" spans="2:10" ht="29.25" customHeight="1" x14ac:dyDescent="0.2">
      <c r="B23" s="338"/>
      <c r="C23" s="338"/>
      <c r="D23" s="339">
        <v>-6789</v>
      </c>
      <c r="E23" s="340">
        <v>44</v>
      </c>
      <c r="F23" s="340">
        <v>-2990</v>
      </c>
      <c r="G23" s="340">
        <v>-5633</v>
      </c>
      <c r="H23" s="340">
        <v>-7628</v>
      </c>
      <c r="I23" s="340">
        <v>-9851</v>
      </c>
    </row>
    <row r="24" spans="2:10" ht="6" customHeight="1" x14ac:dyDescent="0.2">
      <c r="B24" s="338"/>
      <c r="C24" s="338"/>
      <c r="D24" s="339"/>
      <c r="E24" s="340"/>
      <c r="F24" s="340"/>
      <c r="G24" s="340"/>
      <c r="H24" s="340"/>
      <c r="I24" s="340"/>
    </row>
    <row r="25" spans="2:10" ht="29.25" customHeight="1" x14ac:dyDescent="0.2">
      <c r="B25" s="335"/>
      <c r="C25" s="335"/>
      <c r="D25" s="344">
        <v>7280</v>
      </c>
      <c r="E25" s="345">
        <v>3952</v>
      </c>
      <c r="F25" s="345">
        <v>4923</v>
      </c>
      <c r="G25" s="345">
        <v>4411</v>
      </c>
      <c r="H25" s="345">
        <v>7884</v>
      </c>
      <c r="I25" s="345">
        <v>9248</v>
      </c>
    </row>
    <row r="26" spans="2:10" ht="6" customHeight="1" x14ac:dyDescent="0.2">
      <c r="B26" s="335"/>
      <c r="C26" s="335"/>
      <c r="D26" s="346"/>
      <c r="E26" s="347"/>
      <c r="F26" s="347"/>
      <c r="G26" s="347"/>
      <c r="H26" s="347"/>
      <c r="I26" s="347"/>
    </row>
    <row r="27" spans="2:10" ht="29.25" customHeight="1" x14ac:dyDescent="0.2">
      <c r="B27" s="338"/>
      <c r="C27" s="338"/>
      <c r="D27" s="339">
        <v>-500</v>
      </c>
      <c r="E27" s="340">
        <v>-1000</v>
      </c>
      <c r="F27" s="340">
        <v>-1460</v>
      </c>
      <c r="G27" s="340">
        <v>-2120</v>
      </c>
      <c r="H27" s="340">
        <v>-2420</v>
      </c>
      <c r="I27" s="340">
        <v>-2553</v>
      </c>
      <c r="J27" s="340"/>
    </row>
    <row r="28" spans="2:10" ht="6" customHeight="1" x14ac:dyDescent="0.2">
      <c r="B28" s="338"/>
      <c r="C28" s="338"/>
      <c r="D28" s="339"/>
      <c r="E28" s="340"/>
      <c r="F28" s="340"/>
      <c r="G28" s="340"/>
      <c r="H28" s="340"/>
      <c r="I28" s="340"/>
    </row>
    <row r="29" spans="2:10" ht="29.25" customHeight="1" x14ac:dyDescent="0.2">
      <c r="B29" s="338"/>
      <c r="C29" s="338"/>
      <c r="D29" s="339">
        <v>-2515</v>
      </c>
      <c r="E29" s="340">
        <v>-3362</v>
      </c>
      <c r="F29" s="340">
        <v>-3703</v>
      </c>
      <c r="G29" s="340">
        <v>-3373</v>
      </c>
      <c r="H29" s="340">
        <v>-2592</v>
      </c>
      <c r="I29" s="340">
        <v>-2010</v>
      </c>
    </row>
    <row r="30" spans="2:10" ht="6" customHeight="1" x14ac:dyDescent="0.2">
      <c r="B30" s="338"/>
      <c r="C30" s="338"/>
      <c r="D30" s="339"/>
      <c r="E30" s="340"/>
      <c r="F30" s="340"/>
      <c r="G30" s="340"/>
      <c r="H30" s="340"/>
      <c r="I30" s="340"/>
    </row>
    <row r="31" spans="2:10" ht="29.25" customHeight="1" x14ac:dyDescent="0.2">
      <c r="B31" s="338"/>
      <c r="C31" s="338"/>
      <c r="D31" s="339">
        <v>-2919</v>
      </c>
      <c r="E31" s="340">
        <v>-3167</v>
      </c>
      <c r="F31" s="340">
        <v>-4435</v>
      </c>
      <c r="G31" s="340">
        <v>-2751</v>
      </c>
      <c r="H31" s="340">
        <v>-2230</v>
      </c>
      <c r="I31" s="340">
        <v>-1999</v>
      </c>
    </row>
    <row r="32" spans="2:10" ht="6" customHeight="1" x14ac:dyDescent="0.2">
      <c r="B32" s="338"/>
      <c r="C32" s="338"/>
      <c r="D32" s="339"/>
      <c r="E32" s="340"/>
      <c r="F32" s="340"/>
      <c r="G32" s="340"/>
      <c r="H32" s="340"/>
      <c r="I32" s="340"/>
    </row>
    <row r="33" spans="2:9" ht="29.25" customHeight="1" x14ac:dyDescent="0.2">
      <c r="B33" s="335"/>
      <c r="C33" s="335"/>
      <c r="D33" s="339">
        <v>0</v>
      </c>
      <c r="E33" s="340">
        <v>792</v>
      </c>
      <c r="F33" s="340">
        <v>484</v>
      </c>
      <c r="G33" s="340">
        <v>-419</v>
      </c>
      <c r="H33" s="340">
        <v>-1225</v>
      </c>
      <c r="I33" s="340">
        <v>-1521</v>
      </c>
    </row>
    <row r="34" spans="2:9" ht="6" customHeight="1" x14ac:dyDescent="0.2">
      <c r="B34" s="335"/>
      <c r="C34" s="335"/>
      <c r="D34" s="339"/>
      <c r="E34" s="340"/>
      <c r="F34" s="340"/>
      <c r="G34" s="340"/>
      <c r="H34" s="340"/>
      <c r="I34" s="340"/>
    </row>
    <row r="35" spans="2:9" ht="29.25" customHeight="1" x14ac:dyDescent="0.2">
      <c r="B35" s="335"/>
      <c r="C35" s="335"/>
      <c r="D35" s="344">
        <v>1346</v>
      </c>
      <c r="E35" s="345">
        <v>-2785</v>
      </c>
      <c r="F35" s="345">
        <v>-4191</v>
      </c>
      <c r="G35" s="345">
        <v>-4252</v>
      </c>
      <c r="H35" s="345">
        <v>-583</v>
      </c>
      <c r="I35" s="345">
        <v>1165</v>
      </c>
    </row>
    <row r="36" spans="2:9" ht="6" customHeight="1" x14ac:dyDescent="0.2">
      <c r="B36" s="335"/>
      <c r="C36" s="335"/>
      <c r="D36" s="346"/>
      <c r="E36" s="347"/>
      <c r="F36" s="347"/>
      <c r="G36" s="347"/>
      <c r="H36" s="347"/>
      <c r="I36" s="347"/>
    </row>
    <row r="37" spans="2:9" ht="29.25" customHeight="1" x14ac:dyDescent="0.2">
      <c r="B37" s="348"/>
      <c r="C37" s="348"/>
      <c r="D37" s="339">
        <v>59480</v>
      </c>
      <c r="E37" s="340">
        <v>57495</v>
      </c>
      <c r="F37" s="340">
        <v>60299</v>
      </c>
      <c r="G37" s="340">
        <v>64695</v>
      </c>
      <c r="H37" s="340">
        <v>69226</v>
      </c>
      <c r="I37" s="340">
        <v>69861</v>
      </c>
    </row>
    <row r="38" spans="2:9" ht="6" customHeight="1" x14ac:dyDescent="0.2">
      <c r="B38" s="348"/>
      <c r="C38" s="348"/>
      <c r="D38" s="349"/>
      <c r="E38" s="350"/>
      <c r="F38" s="350"/>
      <c r="G38" s="350"/>
      <c r="H38" s="350"/>
      <c r="I38" s="350"/>
    </row>
    <row r="39" spans="2:9" ht="39" customHeight="1" x14ac:dyDescent="0.2">
      <c r="B39" s="348"/>
      <c r="C39" s="348"/>
      <c r="D39" s="339">
        <v>-639</v>
      </c>
      <c r="E39" s="340">
        <v>19</v>
      </c>
      <c r="F39" s="340">
        <v>205</v>
      </c>
      <c r="G39" s="340">
        <v>279</v>
      </c>
      <c r="H39" s="340">
        <v>52</v>
      </c>
      <c r="I39" s="340">
        <v>-241</v>
      </c>
    </row>
    <row r="40" spans="2:9" ht="6" customHeight="1" x14ac:dyDescent="0.2">
      <c r="B40" s="351"/>
      <c r="C40" s="351"/>
      <c r="D40" s="349"/>
      <c r="E40" s="350"/>
      <c r="F40" s="350"/>
      <c r="G40" s="350"/>
      <c r="H40" s="350"/>
      <c r="I40" s="350"/>
    </row>
    <row r="41" spans="2:9" ht="29.25" customHeight="1" x14ac:dyDescent="0.2">
      <c r="B41" s="352"/>
      <c r="C41" s="352"/>
      <c r="D41" s="344">
        <v>57495</v>
      </c>
      <c r="E41" s="345">
        <v>60299</v>
      </c>
      <c r="F41" s="345">
        <v>64695</v>
      </c>
      <c r="G41" s="345">
        <v>69226</v>
      </c>
      <c r="H41" s="345">
        <v>69861</v>
      </c>
      <c r="I41" s="345">
        <v>68455</v>
      </c>
    </row>
    <row r="42" spans="2:9" ht="6" customHeight="1" x14ac:dyDescent="0.2">
      <c r="B42" s="353"/>
      <c r="C42" s="353"/>
      <c r="D42" s="339"/>
      <c r="E42" s="340"/>
      <c r="F42" s="340"/>
      <c r="G42" s="340"/>
      <c r="H42" s="340"/>
      <c r="I42" s="340"/>
    </row>
    <row r="43" spans="2:9" ht="29.25" customHeight="1" x14ac:dyDescent="0.2">
      <c r="B43" s="351"/>
      <c r="C43" s="351"/>
      <c r="D43" s="354">
        <v>0.19907413819370387</v>
      </c>
      <c r="E43" s="355">
        <v>0.20118913760831195</v>
      </c>
      <c r="F43" s="355">
        <v>0.20411286073505239</v>
      </c>
      <c r="G43" s="355">
        <v>0.20725788826049599</v>
      </c>
      <c r="H43" s="355">
        <v>0.19948316724251164</v>
      </c>
      <c r="I43" s="355">
        <v>0.18674570611728247</v>
      </c>
    </row>
    <row r="44" spans="2:9" ht="6" customHeight="1" x14ac:dyDescent="0.2">
      <c r="B44" s="351"/>
      <c r="C44" s="351"/>
    </row>
  </sheetData>
  <mergeCells count="1">
    <mergeCell ref="E5:I5"/>
  </mergeCells>
  <pageMargins left="0.7" right="0.7" top="0.75" bottom="0.75" header="0.3" footer="0.3"/>
  <pageSetup paperSize="9" scale="9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I16"/>
  <sheetViews>
    <sheetView zoomScaleNormal="100" workbookViewId="0">
      <selection activeCell="J22" sqref="J22:K22"/>
    </sheetView>
  </sheetViews>
  <sheetFormatPr defaultRowHeight="15" customHeight="1" x14ac:dyDescent="0.2"/>
  <cols>
    <col min="1" max="1" width="5.42578125" style="358" customWidth="1"/>
    <col min="2" max="2" width="41.5703125" style="358" bestFit="1" customWidth="1"/>
    <col min="3" max="7" width="8.42578125" style="358" customWidth="1"/>
    <col min="8" max="8" width="17.28515625" style="358" bestFit="1" customWidth="1"/>
    <col min="9" max="16384" width="9.140625" style="358"/>
  </cols>
  <sheetData>
    <row r="1" spans="2:9" s="293" customFormat="1" ht="16.5" x14ac:dyDescent="0.3">
      <c r="B1" s="289" t="s">
        <v>291</v>
      </c>
      <c r="C1" s="291"/>
      <c r="D1" s="291"/>
      <c r="E1" s="291"/>
      <c r="F1" s="291"/>
      <c r="G1" s="291"/>
      <c r="H1" s="356"/>
      <c r="I1" s="356"/>
    </row>
    <row r="2" spans="2:9" s="293" customFormat="1" ht="16.5" x14ac:dyDescent="0.3">
      <c r="B2" s="294" t="s">
        <v>278</v>
      </c>
      <c r="C2" s="291"/>
      <c r="D2" s="291"/>
      <c r="E2" s="291"/>
      <c r="F2" s="291"/>
      <c r="G2" s="291"/>
      <c r="H2" s="356"/>
      <c r="I2" s="356"/>
    </row>
    <row r="3" spans="2:9" s="293" customFormat="1" ht="14.25" x14ac:dyDescent="0.2">
      <c r="C3" s="292"/>
      <c r="D3" s="292"/>
      <c r="E3" s="292"/>
      <c r="F3" s="292"/>
      <c r="G3" s="292"/>
    </row>
    <row r="4" spans="2:9" ht="15" customHeight="1" x14ac:dyDescent="0.2">
      <c r="B4" s="357"/>
    </row>
    <row r="6" spans="2:9" ht="15" customHeight="1" x14ac:dyDescent="0.2">
      <c r="B6" s="359" t="s">
        <v>175</v>
      </c>
      <c r="C6" s="297" t="s">
        <v>188</v>
      </c>
      <c r="D6" s="297" t="s">
        <v>189</v>
      </c>
      <c r="E6" s="297" t="s">
        <v>190</v>
      </c>
      <c r="F6" s="297" t="s">
        <v>191</v>
      </c>
      <c r="G6" s="297" t="s">
        <v>192</v>
      </c>
    </row>
    <row r="7" spans="2:9" ht="15" customHeight="1" x14ac:dyDescent="0.2">
      <c r="B7" s="360" t="s">
        <v>236</v>
      </c>
      <c r="C7" s="361" t="s">
        <v>1</v>
      </c>
      <c r="D7" s="361" t="s">
        <v>1</v>
      </c>
      <c r="E7" s="361" t="s">
        <v>1</v>
      </c>
      <c r="F7" s="361" t="s">
        <v>1</v>
      </c>
      <c r="G7" s="361" t="s">
        <v>1</v>
      </c>
    </row>
    <row r="8" spans="2:9" ht="7.9" customHeight="1" x14ac:dyDescent="0.2">
      <c r="B8" s="362"/>
      <c r="C8" s="363"/>
      <c r="D8" s="363"/>
      <c r="E8" s="363"/>
      <c r="F8" s="363"/>
      <c r="G8" s="363"/>
    </row>
    <row r="9" spans="2:9" ht="15" customHeight="1" x14ac:dyDescent="0.2">
      <c r="B9" s="362" t="s">
        <v>292</v>
      </c>
      <c r="C9" s="364">
        <v>2</v>
      </c>
      <c r="D9" s="364">
        <v>2.2000000000000002</v>
      </c>
      <c r="E9" s="364">
        <v>2.4</v>
      </c>
      <c r="F9" s="364">
        <v>2.5</v>
      </c>
      <c r="G9" s="364">
        <v>2.5</v>
      </c>
    </row>
    <row r="10" spans="2:9" ht="15" customHeight="1" x14ac:dyDescent="0.2">
      <c r="B10" s="358" t="s">
        <v>293</v>
      </c>
      <c r="C10" s="364">
        <v>1</v>
      </c>
      <c r="D10" s="364">
        <v>1.46</v>
      </c>
      <c r="E10" s="364">
        <v>2.12</v>
      </c>
      <c r="F10" s="364">
        <v>2.42</v>
      </c>
      <c r="G10" s="364">
        <v>2.5529999999999999</v>
      </c>
    </row>
    <row r="11" spans="2:9" ht="6.75" customHeight="1" x14ac:dyDescent="0.2">
      <c r="B11" s="360"/>
      <c r="C11" s="365"/>
      <c r="D11" s="365"/>
      <c r="E11" s="365"/>
      <c r="F11" s="365"/>
      <c r="G11" s="365"/>
    </row>
    <row r="13" spans="2:9" ht="15" customHeight="1" x14ac:dyDescent="0.2">
      <c r="B13" s="320" t="s">
        <v>285</v>
      </c>
      <c r="C13" s="366">
        <v>1</v>
      </c>
      <c r="D13" s="320" t="s">
        <v>294</v>
      </c>
    </row>
    <row r="14" spans="2:9" ht="15" customHeight="1" x14ac:dyDescent="0.2">
      <c r="B14" s="320"/>
      <c r="C14" s="321"/>
      <c r="D14" s="320"/>
    </row>
    <row r="16" spans="2:9" ht="15" customHeight="1" x14ac:dyDescent="0.2">
      <c r="C16" s="367"/>
      <c r="D16" s="367"/>
      <c r="E16" s="367"/>
      <c r="F16" s="368"/>
      <c r="G16" s="368"/>
      <c r="H16" s="367"/>
    </row>
  </sheetData>
  <pageMargins left="0.70866141732283472" right="0.70866141732283472" top="0.74803149606299213" bottom="0.74803149606299213" header="0.31496062992125984" footer="0.31496062992125984"/>
  <pageSetup paperSize="9" scale="7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I20"/>
  <sheetViews>
    <sheetView zoomScaleNormal="100" workbookViewId="0">
      <selection activeCell="J22" sqref="J22:K22"/>
    </sheetView>
  </sheetViews>
  <sheetFormatPr defaultRowHeight="15.75" customHeight="1" x14ac:dyDescent="0.2"/>
  <cols>
    <col min="1" max="1" width="7" style="370" customWidth="1"/>
    <col min="2" max="2" width="2.42578125" style="370" customWidth="1"/>
    <col min="3" max="3" width="33.42578125" style="370" customWidth="1"/>
    <col min="4" max="4" width="7" style="370" customWidth="1"/>
    <col min="5" max="9" width="9.28515625" style="370" customWidth="1"/>
    <col min="10" max="10" width="7.140625" style="370" bestFit="1" customWidth="1"/>
    <col min="11" max="16384" width="9.140625" style="370"/>
  </cols>
  <sheetData>
    <row r="1" spans="2:9" s="293" customFormat="1" ht="16.5" x14ac:dyDescent="0.3">
      <c r="B1" s="289" t="s">
        <v>295</v>
      </c>
      <c r="C1" s="291"/>
      <c r="D1" s="291"/>
      <c r="E1" s="291"/>
      <c r="F1" s="291"/>
      <c r="G1" s="291"/>
      <c r="H1" s="291"/>
      <c r="I1" s="356"/>
    </row>
    <row r="2" spans="2:9" s="293" customFormat="1" ht="16.5" x14ac:dyDescent="0.3">
      <c r="B2" s="294" t="s">
        <v>278</v>
      </c>
      <c r="C2" s="291"/>
      <c r="D2" s="291"/>
      <c r="E2" s="291"/>
      <c r="F2" s="291"/>
      <c r="G2" s="291"/>
      <c r="H2" s="291"/>
      <c r="I2" s="356"/>
    </row>
    <row r="3" spans="2:9" s="293" customFormat="1" ht="14.25" x14ac:dyDescent="0.2">
      <c r="B3" s="295"/>
      <c r="C3" s="292"/>
      <c r="D3" s="292"/>
      <c r="E3" s="292"/>
      <c r="F3" s="292"/>
      <c r="G3" s="292"/>
      <c r="H3" s="292"/>
    </row>
    <row r="5" spans="2:9" ht="14.25" customHeight="1" x14ac:dyDescent="0.2">
      <c r="B5" s="359" t="s">
        <v>175</v>
      </c>
      <c r="C5" s="359"/>
      <c r="D5" s="297" t="s">
        <v>188</v>
      </c>
      <c r="E5" s="297" t="s">
        <v>189</v>
      </c>
      <c r="F5" s="297" t="s">
        <v>190</v>
      </c>
      <c r="G5" s="297" t="s">
        <v>191</v>
      </c>
      <c r="H5" s="297" t="s">
        <v>192</v>
      </c>
      <c r="I5" s="369" t="s">
        <v>38</v>
      </c>
    </row>
    <row r="6" spans="2:9" ht="14.25" customHeight="1" x14ac:dyDescent="0.2">
      <c r="B6" s="371" t="s">
        <v>236</v>
      </c>
      <c r="C6" s="371"/>
      <c r="D6" s="361" t="s">
        <v>1</v>
      </c>
      <c r="E6" s="361" t="s">
        <v>1</v>
      </c>
      <c r="F6" s="361" t="s">
        <v>1</v>
      </c>
      <c r="G6" s="361" t="s">
        <v>1</v>
      </c>
      <c r="H6" s="361" t="s">
        <v>1</v>
      </c>
      <c r="I6" s="372" t="s">
        <v>296</v>
      </c>
    </row>
    <row r="7" spans="2:9" ht="6.75" customHeight="1" x14ac:dyDescent="0.2">
      <c r="B7" s="359"/>
      <c r="C7" s="359"/>
      <c r="D7" s="373"/>
      <c r="E7" s="373"/>
      <c r="F7" s="373"/>
      <c r="G7" s="373"/>
      <c r="H7" s="373"/>
      <c r="I7" s="374" t="s">
        <v>150</v>
      </c>
    </row>
    <row r="8" spans="2:9" ht="12" customHeight="1" x14ac:dyDescent="0.2">
      <c r="B8" s="499" t="s">
        <v>297</v>
      </c>
      <c r="C8" s="499"/>
      <c r="D8" s="375"/>
      <c r="E8" s="375"/>
      <c r="F8" s="375"/>
      <c r="G8" s="375"/>
      <c r="H8" s="375"/>
      <c r="I8" s="376" t="s">
        <v>150</v>
      </c>
    </row>
    <row r="9" spans="2:9" ht="12.75" customHeight="1" x14ac:dyDescent="0.2">
      <c r="B9" s="498" t="s">
        <v>298</v>
      </c>
      <c r="C9" s="498"/>
      <c r="D9" s="377">
        <v>2</v>
      </c>
      <c r="E9" s="377">
        <v>2</v>
      </c>
      <c r="F9" s="377">
        <v>2.2000000000000002</v>
      </c>
      <c r="G9" s="377">
        <v>2.2000000000000002</v>
      </c>
      <c r="H9" s="377">
        <v>2.4</v>
      </c>
      <c r="I9" s="378">
        <v>10.8</v>
      </c>
    </row>
    <row r="10" spans="2:9" ht="12.75" customHeight="1" x14ac:dyDescent="0.2">
      <c r="B10" s="498" t="s">
        <v>299</v>
      </c>
      <c r="C10" s="498"/>
      <c r="D10" s="377">
        <v>1.2</v>
      </c>
      <c r="E10" s="377">
        <v>1.4</v>
      </c>
      <c r="F10" s="377">
        <v>1.5</v>
      </c>
      <c r="G10" s="377">
        <v>1.4</v>
      </c>
      <c r="H10" s="377">
        <v>1.3</v>
      </c>
      <c r="I10" s="378">
        <v>6.8</v>
      </c>
    </row>
    <row r="11" spans="2:9" ht="12.75" customHeight="1" x14ac:dyDescent="0.2">
      <c r="B11" s="500" t="s">
        <v>300</v>
      </c>
      <c r="C11" s="500"/>
      <c r="D11" s="377">
        <v>1.4</v>
      </c>
      <c r="E11" s="377">
        <v>-0.3</v>
      </c>
      <c r="F11" s="377">
        <v>0.9</v>
      </c>
      <c r="G11" s="377">
        <v>0.7</v>
      </c>
      <c r="H11" s="377">
        <v>0.9</v>
      </c>
      <c r="I11" s="378">
        <v>3.6</v>
      </c>
    </row>
    <row r="12" spans="2:9" s="379" customFormat="1" ht="12.75" customHeight="1" x14ac:dyDescent="0.2">
      <c r="B12" s="375" t="s">
        <v>301</v>
      </c>
      <c r="C12" s="375"/>
      <c r="D12" s="377">
        <v>-0.5</v>
      </c>
      <c r="E12" s="377">
        <v>1</v>
      </c>
      <c r="F12" s="377">
        <v>0.6</v>
      </c>
      <c r="G12" s="377">
        <v>0.2</v>
      </c>
      <c r="H12" s="377">
        <v>0.3</v>
      </c>
      <c r="I12" s="378">
        <v>1.6</v>
      </c>
    </row>
    <row r="13" spans="2:9" s="379" customFormat="1" ht="12.75" customHeight="1" x14ac:dyDescent="0.2">
      <c r="B13" s="498" t="s">
        <v>302</v>
      </c>
      <c r="C13" s="498"/>
      <c r="D13" s="377">
        <v>0.1</v>
      </c>
      <c r="E13" s="377">
        <v>0.1</v>
      </c>
      <c r="F13" s="377">
        <v>0.2</v>
      </c>
      <c r="G13" s="377">
        <v>0.4</v>
      </c>
      <c r="H13" s="377">
        <v>0.4</v>
      </c>
      <c r="I13" s="378">
        <v>1.2000000000000002</v>
      </c>
    </row>
    <row r="14" spans="2:9" ht="12.75" customHeight="1" x14ac:dyDescent="0.2">
      <c r="B14" s="498" t="s">
        <v>303</v>
      </c>
      <c r="C14" s="498"/>
      <c r="D14" s="380">
        <v>0.3</v>
      </c>
      <c r="E14" s="380">
        <v>0.3</v>
      </c>
      <c r="F14" s="380">
        <v>0.5</v>
      </c>
      <c r="G14" s="380">
        <v>0.2</v>
      </c>
      <c r="H14" s="380">
        <v>0.1</v>
      </c>
      <c r="I14" s="381">
        <v>1.4000000000000001</v>
      </c>
    </row>
    <row r="15" spans="2:9" ht="12.75" customHeight="1" x14ac:dyDescent="0.2">
      <c r="B15" s="497" t="s">
        <v>304</v>
      </c>
      <c r="C15" s="497"/>
      <c r="D15" s="382">
        <v>4.4999999999999991</v>
      </c>
      <c r="E15" s="382">
        <v>4.4999999999999991</v>
      </c>
      <c r="F15" s="382">
        <v>5.9</v>
      </c>
      <c r="G15" s="382">
        <v>5.1000000000000005</v>
      </c>
      <c r="H15" s="382">
        <v>5.4</v>
      </c>
      <c r="I15" s="383">
        <v>25.4</v>
      </c>
    </row>
    <row r="16" spans="2:9" ht="12.75" customHeight="1" x14ac:dyDescent="0.2">
      <c r="B16" s="498" t="s">
        <v>305</v>
      </c>
      <c r="C16" s="498"/>
      <c r="D16" s="380">
        <v>80.2</v>
      </c>
      <c r="E16" s="380">
        <v>84.7</v>
      </c>
      <c r="F16" s="380">
        <v>89.2</v>
      </c>
      <c r="G16" s="380">
        <v>95.1</v>
      </c>
      <c r="H16" s="380">
        <v>100.2</v>
      </c>
      <c r="I16" s="381" t="s">
        <v>150</v>
      </c>
    </row>
    <row r="17" spans="2:9" ht="15.75" customHeight="1" x14ac:dyDescent="0.2">
      <c r="B17" s="499" t="s">
        <v>97</v>
      </c>
      <c r="C17" s="499"/>
      <c r="D17" s="382">
        <v>84.7</v>
      </c>
      <c r="E17" s="382">
        <v>89.2</v>
      </c>
      <c r="F17" s="382">
        <v>95.100000000000009</v>
      </c>
      <c r="G17" s="382">
        <v>100.19999999999999</v>
      </c>
      <c r="H17" s="382">
        <v>105.60000000000001</v>
      </c>
      <c r="I17" s="383" t="s">
        <v>150</v>
      </c>
    </row>
    <row r="18" spans="2:9" ht="6.75" customHeight="1" x14ac:dyDescent="0.2">
      <c r="B18" s="359"/>
      <c r="C18" s="359"/>
      <c r="D18" s="373"/>
      <c r="E18" s="373"/>
      <c r="F18" s="373"/>
      <c r="G18" s="373"/>
      <c r="H18" s="373"/>
      <c r="I18" s="373"/>
    </row>
    <row r="19" spans="2:9" ht="15.75" customHeight="1" x14ac:dyDescent="0.2">
      <c r="B19" s="375"/>
      <c r="C19" s="375"/>
      <c r="D19" s="377"/>
      <c r="E19" s="377"/>
      <c r="F19" s="377"/>
      <c r="G19" s="377"/>
      <c r="H19" s="377"/>
    </row>
    <row r="20" spans="2:9" ht="15.75" customHeight="1" x14ac:dyDescent="0.2">
      <c r="B20" s="375"/>
      <c r="C20" s="375"/>
      <c r="D20" s="377"/>
      <c r="E20" s="377"/>
      <c r="F20" s="377"/>
      <c r="G20" s="377"/>
      <c r="H20" s="377"/>
    </row>
  </sheetData>
  <mergeCells count="9">
    <mergeCell ref="B15:C15"/>
    <mergeCell ref="B16:C16"/>
    <mergeCell ref="B17:C17"/>
    <mergeCell ref="B8:C8"/>
    <mergeCell ref="B9:C9"/>
    <mergeCell ref="B10:C10"/>
    <mergeCell ref="B11:C11"/>
    <mergeCell ref="B13:C13"/>
    <mergeCell ref="B14:C14"/>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Z93"/>
  <sheetViews>
    <sheetView zoomScaleNormal="100" workbookViewId="0">
      <selection activeCell="C4" sqref="C4:F4"/>
    </sheetView>
  </sheetViews>
  <sheetFormatPr defaultColWidth="9.42578125" defaultRowHeight="16.5" x14ac:dyDescent="0.3"/>
  <cols>
    <col min="1" max="1" width="2.5703125" style="1" customWidth="1"/>
    <col min="2" max="2" width="8.5703125" style="1" customWidth="1"/>
    <col min="3" max="3" width="23.85546875" style="1" bestFit="1" customWidth="1"/>
    <col min="4" max="4" width="22.42578125" style="1" bestFit="1" customWidth="1"/>
    <col min="5" max="16384" width="9.42578125" style="1"/>
  </cols>
  <sheetData>
    <row r="1" spans="2:19" x14ac:dyDescent="0.3">
      <c r="B1" s="2" t="s">
        <v>130</v>
      </c>
      <c r="C1" s="42"/>
      <c r="D1" s="42"/>
    </row>
    <row r="2" spans="2:19" x14ac:dyDescent="0.3">
      <c r="B2" s="28" t="s">
        <v>54</v>
      </c>
      <c r="C2" s="42"/>
      <c r="D2" s="42"/>
    </row>
    <row r="3" spans="2:19" ht="16.5" customHeight="1" x14ac:dyDescent="0.3">
      <c r="C3" s="47" t="s">
        <v>33</v>
      </c>
      <c r="D3" s="47" t="s">
        <v>127</v>
      </c>
      <c r="E3" s="43"/>
    </row>
    <row r="4" spans="2:19" x14ac:dyDescent="0.3">
      <c r="B4" s="27">
        <v>38139</v>
      </c>
      <c r="C4" s="19">
        <v>5.2078393709295003</v>
      </c>
      <c r="D4" s="19">
        <v>0.91116688145786995</v>
      </c>
      <c r="G4" s="19"/>
      <c r="H4" s="19"/>
      <c r="I4" s="19"/>
      <c r="J4" s="19"/>
      <c r="K4" s="19"/>
      <c r="L4" s="38"/>
      <c r="M4" s="38"/>
      <c r="N4" s="38"/>
      <c r="O4" s="38"/>
      <c r="P4" s="38"/>
      <c r="Q4" s="38"/>
      <c r="R4" s="38"/>
      <c r="S4" s="38"/>
    </row>
    <row r="5" spans="2:19" x14ac:dyDescent="0.3">
      <c r="B5" s="27">
        <v>38231</v>
      </c>
      <c r="C5" s="19">
        <v>5.1170935858241</v>
      </c>
      <c r="D5" s="19">
        <v>0.22181394515146099</v>
      </c>
      <c r="G5" s="33"/>
      <c r="H5" s="19"/>
      <c r="I5" s="19"/>
      <c r="J5" s="19"/>
      <c r="K5" s="19"/>
      <c r="L5" s="38"/>
      <c r="M5" s="38"/>
      <c r="N5" s="38"/>
      <c r="O5" s="38"/>
      <c r="P5" s="38"/>
      <c r="Q5" s="38"/>
      <c r="R5" s="38"/>
      <c r="S5" s="38"/>
    </row>
    <row r="6" spans="2:19" x14ac:dyDescent="0.3">
      <c r="B6" s="27">
        <v>38322</v>
      </c>
      <c r="C6" s="19">
        <v>4.7986707218262197</v>
      </c>
      <c r="D6" s="19">
        <v>0.37557845789273298</v>
      </c>
      <c r="G6" s="33"/>
      <c r="H6" s="19"/>
      <c r="I6" s="19"/>
      <c r="J6" s="19"/>
      <c r="K6" s="19"/>
      <c r="L6" s="38"/>
      <c r="M6" s="38"/>
      <c r="N6" s="38"/>
      <c r="O6" s="38"/>
      <c r="P6" s="38"/>
      <c r="Q6" s="38"/>
      <c r="R6" s="38"/>
      <c r="S6" s="38"/>
    </row>
    <row r="7" spans="2:19" x14ac:dyDescent="0.3">
      <c r="B7" s="27">
        <v>38412</v>
      </c>
      <c r="C7" s="19">
        <v>4.0478093186477198</v>
      </c>
      <c r="D7" s="19">
        <v>1.14701886456267</v>
      </c>
      <c r="G7" s="33"/>
      <c r="H7" s="19"/>
      <c r="I7" s="19"/>
      <c r="J7" s="19"/>
      <c r="K7" s="19"/>
      <c r="L7" s="38"/>
      <c r="M7" s="44"/>
      <c r="N7" s="44"/>
      <c r="O7" s="38"/>
      <c r="P7" s="44"/>
      <c r="Q7" s="44"/>
      <c r="R7" s="44"/>
      <c r="S7" s="44"/>
    </row>
    <row r="8" spans="2:19" x14ac:dyDescent="0.3">
      <c r="B8" s="27">
        <v>38504</v>
      </c>
      <c r="C8" s="19">
        <v>3.3884670025274999</v>
      </c>
      <c r="D8" s="19">
        <v>1.6558770423217499</v>
      </c>
      <c r="G8" s="33"/>
      <c r="H8" s="19"/>
      <c r="I8" s="19"/>
      <c r="J8" s="19"/>
      <c r="K8" s="19"/>
      <c r="L8" s="38"/>
      <c r="M8" s="38"/>
      <c r="N8" s="38"/>
      <c r="O8" s="38"/>
      <c r="P8" s="45"/>
      <c r="Q8" s="38"/>
      <c r="R8" s="38"/>
      <c r="S8" s="38"/>
    </row>
    <row r="9" spans="2:19" x14ac:dyDescent="0.3">
      <c r="B9" s="27">
        <v>38596</v>
      </c>
      <c r="C9" s="19">
        <v>3.25003529577863</v>
      </c>
      <c r="D9" s="19">
        <v>0.40072780834379201</v>
      </c>
      <c r="G9" s="33"/>
      <c r="H9" s="19"/>
      <c r="I9" s="19"/>
      <c r="J9" s="19"/>
      <c r="K9" s="19"/>
      <c r="L9" s="38"/>
      <c r="M9" s="38"/>
      <c r="N9" s="38"/>
      <c r="O9" s="38"/>
      <c r="P9" s="45"/>
      <c r="Q9" s="38"/>
      <c r="R9" s="38"/>
      <c r="S9" s="38"/>
    </row>
    <row r="10" spans="2:19" x14ac:dyDescent="0.3">
      <c r="B10" s="27">
        <v>38687</v>
      </c>
      <c r="C10" s="19">
        <v>3.15253990397275</v>
      </c>
      <c r="D10" s="19">
        <v>-0.35382192401458501</v>
      </c>
      <c r="G10" s="33"/>
      <c r="H10" s="19"/>
      <c r="I10" s="19"/>
      <c r="J10" s="19"/>
      <c r="K10" s="19"/>
      <c r="L10" s="38"/>
      <c r="M10" s="38"/>
      <c r="N10" s="38"/>
      <c r="O10" s="38"/>
      <c r="P10" s="45"/>
      <c r="Q10" s="38"/>
      <c r="R10" s="38"/>
      <c r="S10" s="38"/>
    </row>
    <row r="11" spans="2:19" x14ac:dyDescent="0.3">
      <c r="B11" s="27">
        <v>38777</v>
      </c>
      <c r="C11" s="19">
        <v>3.32709989091475</v>
      </c>
      <c r="D11" s="19">
        <v>1.6519799943707001</v>
      </c>
      <c r="G11" s="33"/>
      <c r="H11" s="19"/>
      <c r="I11" s="19"/>
      <c r="J11" s="19"/>
      <c r="K11" s="19"/>
      <c r="L11" s="38"/>
      <c r="M11" s="38"/>
      <c r="N11" s="38"/>
      <c r="O11" s="38"/>
      <c r="P11" s="45"/>
      <c r="Q11" s="38"/>
      <c r="R11" s="38"/>
      <c r="S11" s="38"/>
    </row>
    <row r="12" spans="2:19" x14ac:dyDescent="0.3">
      <c r="B12" s="27">
        <v>38869</v>
      </c>
      <c r="C12" s="19">
        <v>3.0219082832073099</v>
      </c>
      <c r="D12" s="19">
        <v>0.52822151224707303</v>
      </c>
      <c r="G12" s="33"/>
      <c r="H12" s="19"/>
      <c r="I12" s="19"/>
      <c r="J12" s="19"/>
      <c r="K12" s="19"/>
      <c r="P12" s="33"/>
    </row>
    <row r="13" spans="2:19" x14ac:dyDescent="0.3">
      <c r="B13" s="27">
        <v>38961</v>
      </c>
      <c r="C13" s="19">
        <v>2.72985833834709</v>
      </c>
      <c r="D13" s="19">
        <v>0.61019534726047797</v>
      </c>
      <c r="G13" s="33"/>
      <c r="H13" s="19"/>
      <c r="I13" s="19"/>
      <c r="J13" s="19"/>
      <c r="K13" s="19"/>
      <c r="P13" s="33"/>
    </row>
    <row r="14" spans="2:19" x14ac:dyDescent="0.3">
      <c r="B14" s="27">
        <v>39052</v>
      </c>
      <c r="C14" s="19">
        <v>2.9182372174366402</v>
      </c>
      <c r="D14" s="19">
        <v>0.78128290443499804</v>
      </c>
      <c r="G14" s="33"/>
      <c r="H14" s="19"/>
      <c r="I14" s="19"/>
      <c r="J14" s="19"/>
      <c r="K14" s="19"/>
      <c r="P14" s="33"/>
    </row>
    <row r="15" spans="2:19" x14ac:dyDescent="0.3">
      <c r="B15" s="27">
        <v>39142</v>
      </c>
      <c r="C15" s="19">
        <v>2.8299955831816201</v>
      </c>
      <c r="D15" s="19">
        <v>1.06567482290991</v>
      </c>
      <c r="G15" s="33"/>
      <c r="H15" s="19"/>
      <c r="I15" s="19"/>
      <c r="J15" s="19"/>
      <c r="K15" s="19"/>
      <c r="P15" s="33"/>
    </row>
    <row r="16" spans="2:19" x14ac:dyDescent="0.3">
      <c r="B16" s="27">
        <v>39234</v>
      </c>
      <c r="C16" s="19">
        <v>3.1180699141874602</v>
      </c>
      <c r="D16" s="19">
        <v>0.88903591291582496</v>
      </c>
      <c r="G16" s="33"/>
      <c r="H16" s="19"/>
      <c r="I16" s="19"/>
      <c r="J16" s="19"/>
      <c r="K16" s="19"/>
      <c r="P16" s="33"/>
    </row>
    <row r="17" spans="2:22" x14ac:dyDescent="0.3">
      <c r="B17" s="27">
        <v>39326</v>
      </c>
      <c r="C17" s="19">
        <v>3.4234723486723899</v>
      </c>
      <c r="D17" s="19">
        <v>0.88734963214951401</v>
      </c>
      <c r="G17" s="33"/>
      <c r="H17" s="19"/>
      <c r="I17" s="19"/>
      <c r="J17" s="19"/>
      <c r="K17" s="19"/>
      <c r="P17" s="33"/>
    </row>
    <row r="18" spans="2:22" x14ac:dyDescent="0.3">
      <c r="B18" s="27">
        <v>39417</v>
      </c>
      <c r="C18" s="19">
        <v>3.3088642732372402</v>
      </c>
      <c r="D18" s="19">
        <v>0.278285598212479</v>
      </c>
      <c r="G18" s="33"/>
      <c r="H18" s="19"/>
      <c r="I18" s="19"/>
      <c r="J18" s="19"/>
      <c r="K18" s="19"/>
      <c r="P18" s="33"/>
    </row>
    <row r="19" spans="2:22" x14ac:dyDescent="0.3">
      <c r="B19" s="27">
        <v>39508</v>
      </c>
      <c r="C19" s="19">
        <v>3.0051124101661402</v>
      </c>
      <c r="D19" s="19">
        <v>-0.234974780723962</v>
      </c>
      <c r="G19" s="33"/>
      <c r="H19" s="19"/>
      <c r="I19" s="19"/>
      <c r="J19" s="19"/>
      <c r="K19" s="19"/>
      <c r="P19" s="33"/>
    </row>
    <row r="20" spans="2:22" x14ac:dyDescent="0.3">
      <c r="B20" s="27">
        <v>39600</v>
      </c>
      <c r="C20" s="19">
        <v>2.28043655555383</v>
      </c>
      <c r="D20" s="19">
        <v>-0.41014395646788898</v>
      </c>
      <c r="G20" s="33"/>
      <c r="H20" s="19"/>
      <c r="I20" s="19"/>
      <c r="J20" s="19"/>
      <c r="K20" s="19"/>
      <c r="P20" s="33"/>
    </row>
    <row r="21" spans="2:22" x14ac:dyDescent="0.3">
      <c r="B21" s="27">
        <v>39692</v>
      </c>
      <c r="C21" s="19">
        <v>1.2102897797179899</v>
      </c>
      <c r="D21" s="19">
        <v>-0.23242064058390799</v>
      </c>
      <c r="G21" s="33"/>
      <c r="H21" s="19"/>
      <c r="I21" s="19"/>
      <c r="J21" s="19"/>
      <c r="K21" s="19"/>
      <c r="P21" s="33"/>
    </row>
    <row r="22" spans="2:22" x14ac:dyDescent="0.3">
      <c r="B22" s="27">
        <v>39783</v>
      </c>
      <c r="C22" s="19">
        <v>3.0649618667655198E-2</v>
      </c>
      <c r="D22" s="19">
        <v>-0.71319096761010004</v>
      </c>
      <c r="G22" s="33"/>
      <c r="H22" s="19"/>
      <c r="I22" s="19"/>
      <c r="J22" s="19"/>
      <c r="K22" s="19"/>
      <c r="P22" s="33"/>
    </row>
    <row r="23" spans="2:22" x14ac:dyDescent="0.3">
      <c r="B23" s="27">
        <v>39873</v>
      </c>
      <c r="C23" s="19">
        <v>-1.0028223448345901</v>
      </c>
      <c r="D23" s="19">
        <v>-0.99411353064668895</v>
      </c>
      <c r="G23" s="33"/>
      <c r="H23" s="19"/>
      <c r="I23" s="19"/>
      <c r="J23" s="19"/>
      <c r="K23" s="19"/>
      <c r="P23" s="33"/>
    </row>
    <row r="24" spans="2:22" x14ac:dyDescent="0.3">
      <c r="B24" s="27">
        <v>39965</v>
      </c>
      <c r="C24" s="19">
        <v>-1.6404516066776</v>
      </c>
      <c r="D24" s="19">
        <v>-0.124732345175981</v>
      </c>
      <c r="G24" s="33"/>
      <c r="H24" s="19"/>
      <c r="I24" s="19"/>
      <c r="J24" s="19"/>
      <c r="K24" s="19"/>
      <c r="P24" s="33"/>
    </row>
    <row r="25" spans="2:22" x14ac:dyDescent="0.3">
      <c r="B25" s="27">
        <v>40057</v>
      </c>
      <c r="C25" s="19">
        <v>-1.8127994628742301</v>
      </c>
      <c r="D25" s="19">
        <v>0.547426263971861</v>
      </c>
      <c r="G25" s="33"/>
      <c r="H25" s="19"/>
      <c r="I25" s="19"/>
      <c r="J25" s="19"/>
      <c r="K25" s="19"/>
      <c r="L25" s="46"/>
      <c r="P25" s="33"/>
      <c r="V25" s="34"/>
    </row>
    <row r="26" spans="2:22" x14ac:dyDescent="0.3">
      <c r="B26" s="27">
        <v>40148</v>
      </c>
      <c r="C26" s="19">
        <v>-1.2664627389299401</v>
      </c>
      <c r="D26" s="19">
        <v>1.2068894133233801</v>
      </c>
      <c r="G26" s="33"/>
      <c r="H26" s="19"/>
      <c r="I26" s="19"/>
      <c r="J26" s="19"/>
      <c r="K26" s="19"/>
      <c r="L26" s="46"/>
      <c r="P26" s="33"/>
      <c r="V26" s="34"/>
    </row>
    <row r="27" spans="2:22" x14ac:dyDescent="0.3">
      <c r="B27" s="27">
        <v>40238</v>
      </c>
      <c r="C27" s="19">
        <v>-0.231670544965145</v>
      </c>
      <c r="D27" s="19">
        <v>0.194317740186944</v>
      </c>
      <c r="G27" s="33"/>
      <c r="H27" s="19"/>
      <c r="I27" s="19"/>
      <c r="J27" s="19"/>
      <c r="K27" s="19"/>
      <c r="L27" s="46"/>
      <c r="P27" s="33"/>
      <c r="V27" s="34"/>
    </row>
    <row r="28" spans="2:22" x14ac:dyDescent="0.3">
      <c r="B28" s="27">
        <v>40330</v>
      </c>
      <c r="C28" s="19">
        <v>0.99190879189536796</v>
      </c>
      <c r="D28" s="19">
        <v>0.86763024661113897</v>
      </c>
      <c r="G28" s="33"/>
      <c r="H28" s="19"/>
      <c r="I28" s="19"/>
      <c r="J28" s="19"/>
      <c r="K28" s="19"/>
      <c r="L28" s="46"/>
      <c r="P28" s="33"/>
      <c r="V28" s="34"/>
    </row>
    <row r="29" spans="2:22" x14ac:dyDescent="0.3">
      <c r="B29" s="27">
        <v>40422</v>
      </c>
      <c r="C29" s="19">
        <v>1.8281374651622999</v>
      </c>
      <c r="D29" s="19">
        <v>-0.25096642312129003</v>
      </c>
      <c r="G29" s="33"/>
      <c r="H29" s="19"/>
      <c r="I29" s="19"/>
      <c r="J29" s="19"/>
      <c r="K29" s="19"/>
      <c r="L29" s="46"/>
      <c r="P29" s="33"/>
      <c r="V29" s="34"/>
    </row>
    <row r="30" spans="2:22" x14ac:dyDescent="0.3">
      <c r="B30" s="27">
        <v>40513</v>
      </c>
      <c r="C30" s="19">
        <v>1.7471720948996901</v>
      </c>
      <c r="D30" s="19">
        <v>-0.495079638835349</v>
      </c>
      <c r="G30" s="33"/>
      <c r="H30" s="19"/>
      <c r="I30" s="19"/>
      <c r="J30" s="19"/>
      <c r="K30" s="19"/>
      <c r="L30" s="46"/>
      <c r="P30" s="33"/>
      <c r="V30" s="34"/>
    </row>
    <row r="31" spans="2:22" x14ac:dyDescent="0.3">
      <c r="B31" s="27">
        <v>40603</v>
      </c>
      <c r="C31" s="19">
        <v>1.55234731389852</v>
      </c>
      <c r="D31" s="19">
        <v>0.94002977100793295</v>
      </c>
      <c r="G31" s="33"/>
      <c r="H31" s="19"/>
      <c r="I31" s="19"/>
      <c r="J31" s="19"/>
      <c r="K31" s="19"/>
      <c r="L31" s="46"/>
      <c r="P31" s="33"/>
      <c r="V31" s="34"/>
    </row>
    <row r="32" spans="2:22" x14ac:dyDescent="0.3">
      <c r="B32" s="27">
        <v>40695</v>
      </c>
      <c r="C32" s="19">
        <v>1.07061782931468</v>
      </c>
      <c r="D32" s="19">
        <v>0.71108238050987504</v>
      </c>
      <c r="G32" s="33"/>
      <c r="H32" s="19"/>
      <c r="I32" s="19"/>
      <c r="J32" s="19"/>
      <c r="K32" s="19"/>
      <c r="L32" s="46"/>
      <c r="P32" s="33"/>
      <c r="V32" s="34"/>
    </row>
    <row r="33" spans="2:22" x14ac:dyDescent="0.3">
      <c r="B33" s="27">
        <v>40787</v>
      </c>
      <c r="C33" s="19">
        <v>1.1064929515127</v>
      </c>
      <c r="D33" s="19">
        <v>0.98487583744533103</v>
      </c>
      <c r="G33" s="33"/>
      <c r="H33" s="19"/>
      <c r="I33" s="19"/>
      <c r="J33" s="19"/>
      <c r="K33" s="19"/>
      <c r="L33" s="46"/>
      <c r="P33" s="33"/>
      <c r="V33" s="34"/>
    </row>
    <row r="34" spans="2:22" x14ac:dyDescent="0.3">
      <c r="B34" s="27">
        <v>40878</v>
      </c>
      <c r="C34" s="19">
        <v>1.8117212877251301</v>
      </c>
      <c r="D34" s="19">
        <v>0.470751812493785</v>
      </c>
      <c r="G34" s="33"/>
      <c r="H34" s="19"/>
      <c r="I34" s="19"/>
      <c r="J34" s="19"/>
      <c r="K34" s="19"/>
      <c r="L34" s="46"/>
      <c r="P34" s="33"/>
      <c r="V34" s="34"/>
    </row>
    <row r="35" spans="2:22" x14ac:dyDescent="0.3">
      <c r="B35" s="27">
        <v>40969</v>
      </c>
      <c r="C35" s="19">
        <v>2.3154884732580601</v>
      </c>
      <c r="D35" s="19">
        <v>0.87185164683087901</v>
      </c>
      <c r="G35" s="33"/>
      <c r="H35" s="19"/>
      <c r="I35" s="19"/>
      <c r="J35" s="19"/>
      <c r="K35" s="19"/>
      <c r="L35" s="46"/>
      <c r="P35" s="33"/>
      <c r="V35" s="34"/>
    </row>
    <row r="36" spans="2:22" x14ac:dyDescent="0.3">
      <c r="B36" s="27">
        <v>41061</v>
      </c>
      <c r="C36" s="19">
        <v>2.7508827308505501</v>
      </c>
      <c r="D36" s="19">
        <v>0.28810536424750399</v>
      </c>
      <c r="G36" s="33"/>
      <c r="H36" s="19"/>
      <c r="I36" s="19"/>
      <c r="J36" s="19"/>
      <c r="K36" s="19"/>
      <c r="L36" s="46"/>
      <c r="P36" s="33"/>
      <c r="V36" s="34"/>
    </row>
    <row r="37" spans="2:22" x14ac:dyDescent="0.3">
      <c r="B37" s="27">
        <v>41153</v>
      </c>
      <c r="C37" s="19">
        <v>2.6446347525938201</v>
      </c>
      <c r="D37" s="19">
        <v>0.103576314246622</v>
      </c>
      <c r="G37" s="33"/>
      <c r="H37" s="19"/>
      <c r="I37" s="19"/>
      <c r="J37" s="19"/>
      <c r="K37" s="19"/>
      <c r="L37" s="46"/>
      <c r="P37" s="33"/>
      <c r="V37" s="34"/>
    </row>
    <row r="38" spans="2:22" x14ac:dyDescent="0.3">
      <c r="B38" s="27">
        <v>41244</v>
      </c>
      <c r="C38" s="19">
        <v>2.53191733696818</v>
      </c>
      <c r="D38" s="19">
        <v>1.39585732971516</v>
      </c>
      <c r="G38" s="33"/>
      <c r="H38" s="19"/>
      <c r="I38" s="19"/>
      <c r="J38" s="19"/>
      <c r="K38" s="19"/>
      <c r="L38" s="46"/>
      <c r="P38" s="33"/>
      <c r="V38" s="34"/>
    </row>
    <row r="39" spans="2:22" x14ac:dyDescent="0.3">
      <c r="B39" s="27">
        <v>41334</v>
      </c>
      <c r="C39" s="19">
        <v>2.2189847574874499</v>
      </c>
      <c r="D39" s="19">
        <v>2.5029843274681999E-2</v>
      </c>
      <c r="G39" s="33"/>
      <c r="H39" s="19"/>
      <c r="I39" s="19"/>
      <c r="J39" s="19"/>
      <c r="K39" s="19"/>
      <c r="L39" s="46"/>
      <c r="P39" s="33"/>
      <c r="V39" s="34"/>
    </row>
    <row r="40" spans="2:22" x14ac:dyDescent="0.3">
      <c r="B40" s="27">
        <v>41426</v>
      </c>
      <c r="C40" s="19">
        <v>2.15094525403702</v>
      </c>
      <c r="D40" s="19">
        <v>0.82000346480337605</v>
      </c>
      <c r="G40" s="33"/>
      <c r="H40" s="19"/>
      <c r="I40" s="19"/>
      <c r="J40" s="19"/>
      <c r="K40" s="19"/>
      <c r="L40" s="46"/>
      <c r="P40" s="33"/>
      <c r="V40" s="34"/>
    </row>
    <row r="41" spans="2:22" x14ac:dyDescent="0.3">
      <c r="B41" s="27">
        <v>41518</v>
      </c>
      <c r="C41" s="19">
        <v>2.45688683222384</v>
      </c>
      <c r="D41" s="19">
        <v>0.70068923382400305</v>
      </c>
      <c r="G41" s="33"/>
      <c r="H41" s="19"/>
      <c r="I41" s="19"/>
      <c r="J41" s="19"/>
      <c r="K41" s="19"/>
      <c r="L41" s="46"/>
      <c r="P41" s="33"/>
      <c r="V41" s="34"/>
    </row>
    <row r="42" spans="2:22" x14ac:dyDescent="0.3">
      <c r="B42" s="27">
        <v>41609</v>
      </c>
      <c r="C42" s="19">
        <v>2.2322428586733101</v>
      </c>
      <c r="D42" s="19">
        <v>0.231305930532377</v>
      </c>
      <c r="G42" s="33"/>
      <c r="H42" s="19"/>
      <c r="I42" s="19"/>
      <c r="J42" s="19"/>
      <c r="K42" s="19"/>
      <c r="L42" s="46"/>
      <c r="P42" s="33"/>
      <c r="V42" s="34"/>
    </row>
    <row r="43" spans="2:22" x14ac:dyDescent="0.3">
      <c r="B43" s="27">
        <v>41699</v>
      </c>
      <c r="C43" s="19">
        <v>2.5935370027437998</v>
      </c>
      <c r="D43" s="19">
        <v>1.4735368667952999</v>
      </c>
      <c r="G43" s="33"/>
      <c r="H43" s="19"/>
      <c r="I43" s="19"/>
      <c r="J43" s="19"/>
      <c r="K43" s="19"/>
      <c r="L43" s="46"/>
      <c r="P43" s="33"/>
      <c r="V43" s="34"/>
    </row>
    <row r="44" spans="2:22" x14ac:dyDescent="0.3">
      <c r="B44" s="27">
        <v>41791</v>
      </c>
      <c r="C44" s="19">
        <v>2.7336388917002798</v>
      </c>
      <c r="D44" s="19">
        <v>0.48653182962066199</v>
      </c>
      <c r="G44" s="33"/>
      <c r="H44" s="19"/>
      <c r="I44" s="19"/>
      <c r="J44" s="19"/>
      <c r="K44" s="19"/>
      <c r="L44" s="46"/>
      <c r="P44" s="33"/>
      <c r="V44" s="34"/>
    </row>
    <row r="45" spans="2:22" x14ac:dyDescent="0.3">
      <c r="B45" s="27">
        <v>41883</v>
      </c>
      <c r="C45" s="19">
        <v>2.8730682742452398</v>
      </c>
      <c r="D45" s="19">
        <v>1.2837160983935001</v>
      </c>
      <c r="G45" s="33"/>
      <c r="H45" s="19"/>
      <c r="I45" s="19"/>
      <c r="J45" s="19"/>
      <c r="K45" s="19"/>
      <c r="L45" s="46"/>
      <c r="P45" s="33"/>
      <c r="V45" s="34"/>
    </row>
    <row r="46" spans="2:22" x14ac:dyDescent="0.3">
      <c r="B46" s="27">
        <v>41974</v>
      </c>
      <c r="C46" s="19">
        <v>3.6205927464298902</v>
      </c>
      <c r="D46" s="19">
        <v>1.4506025861753</v>
      </c>
      <c r="G46" s="33"/>
      <c r="H46" s="19"/>
      <c r="I46" s="19"/>
      <c r="J46" s="19"/>
      <c r="K46" s="19"/>
      <c r="L46" s="46"/>
      <c r="P46" s="33"/>
      <c r="V46" s="34"/>
    </row>
    <row r="47" spans="2:22" x14ac:dyDescent="0.3">
      <c r="B47" s="27">
        <v>42064</v>
      </c>
      <c r="C47" s="19">
        <v>3.7059612912980899</v>
      </c>
      <c r="D47" s="19">
        <v>0.34482758620688603</v>
      </c>
      <c r="G47" s="33"/>
      <c r="H47" s="19"/>
      <c r="I47" s="19"/>
      <c r="J47" s="19"/>
      <c r="K47" s="19"/>
      <c r="L47" s="46"/>
      <c r="P47" s="33"/>
      <c r="V47" s="34"/>
    </row>
    <row r="48" spans="2:22" x14ac:dyDescent="0.3">
      <c r="B48" s="27">
        <v>42156</v>
      </c>
      <c r="C48" s="19">
        <v>3.9524115574612599</v>
      </c>
      <c r="D48" s="19">
        <v>0.78444072614742799</v>
      </c>
      <c r="G48" s="33"/>
      <c r="H48" s="19"/>
      <c r="I48" s="19"/>
      <c r="J48" s="19"/>
      <c r="K48" s="19"/>
      <c r="L48" s="46"/>
      <c r="P48" s="33"/>
      <c r="V48" s="34"/>
    </row>
    <row r="49" spans="2:26" x14ac:dyDescent="0.3">
      <c r="B49" s="27">
        <v>42248</v>
      </c>
      <c r="C49" s="19">
        <v>3.9494918959142402</v>
      </c>
      <c r="D49" s="19">
        <v>0.89615652391239398</v>
      </c>
      <c r="G49" s="33"/>
      <c r="H49" s="19"/>
      <c r="I49" s="19"/>
      <c r="J49" s="19"/>
      <c r="K49" s="19"/>
      <c r="L49" s="46"/>
      <c r="P49" s="33"/>
      <c r="V49" s="34"/>
    </row>
    <row r="50" spans="2:26" x14ac:dyDescent="0.3">
      <c r="B50" s="27">
        <v>42339</v>
      </c>
      <c r="C50" s="19">
        <v>3.5184495653652799</v>
      </c>
      <c r="D50" s="19">
        <v>0.98550929775826901</v>
      </c>
      <c r="G50" s="33"/>
      <c r="H50" s="19"/>
      <c r="I50" s="19"/>
      <c r="J50" s="19"/>
      <c r="K50" s="19"/>
      <c r="L50" s="46"/>
      <c r="P50" s="33"/>
      <c r="V50" s="34"/>
    </row>
    <row r="51" spans="2:26" x14ac:dyDescent="0.3">
      <c r="B51" s="27">
        <v>42430</v>
      </c>
      <c r="C51" s="19">
        <v>3.6004100694839898</v>
      </c>
      <c r="D51" s="19">
        <v>1.2071623799845701</v>
      </c>
      <c r="G51" s="33"/>
      <c r="H51" s="19"/>
      <c r="I51" s="19"/>
      <c r="J51" s="19"/>
      <c r="K51" s="19"/>
      <c r="L51" s="46"/>
      <c r="P51" s="33"/>
      <c r="V51" s="34"/>
    </row>
    <row r="52" spans="2:26" x14ac:dyDescent="0.3">
      <c r="B52" s="27">
        <v>42522</v>
      </c>
      <c r="C52" s="19">
        <v>3.6333522875994002</v>
      </c>
      <c r="D52" s="19">
        <v>0.88634986583571096</v>
      </c>
      <c r="G52" s="33"/>
      <c r="H52" s="19"/>
      <c r="I52" s="19"/>
      <c r="J52" s="19"/>
      <c r="K52" s="19"/>
      <c r="L52" s="46"/>
      <c r="P52" s="33"/>
      <c r="V52" s="34"/>
    </row>
    <row r="53" spans="2:26" x14ac:dyDescent="0.3">
      <c r="B53" s="27">
        <v>42614</v>
      </c>
      <c r="C53" s="19">
        <v>3.7676672318987801</v>
      </c>
      <c r="D53" s="19">
        <v>0.91459752561044905</v>
      </c>
      <c r="G53" s="33"/>
      <c r="H53" s="19"/>
      <c r="I53" s="19"/>
      <c r="J53" s="19"/>
      <c r="K53" s="19"/>
      <c r="L53" s="46"/>
      <c r="P53" s="33"/>
      <c r="V53" s="34"/>
    </row>
    <row r="54" spans="2:26" x14ac:dyDescent="0.3">
      <c r="B54" s="27">
        <v>42705</v>
      </c>
      <c r="C54" s="19">
        <v>3.86779340388023</v>
      </c>
      <c r="D54" s="19">
        <v>0.40979425267810798</v>
      </c>
      <c r="G54" s="33"/>
      <c r="H54" s="19"/>
      <c r="I54" s="19"/>
      <c r="J54" s="19"/>
      <c r="K54" s="19"/>
      <c r="L54" s="46"/>
      <c r="P54" s="33"/>
      <c r="T54" s="34"/>
    </row>
    <row r="55" spans="2:26" x14ac:dyDescent="0.3">
      <c r="B55" s="27">
        <v>42795</v>
      </c>
      <c r="C55" s="19">
        <v>3.65076502900469</v>
      </c>
      <c r="D55" s="19">
        <v>0.82809774601615405</v>
      </c>
      <c r="G55" s="33"/>
      <c r="H55" s="19"/>
      <c r="I55" s="19"/>
      <c r="J55" s="19"/>
      <c r="K55" s="19"/>
      <c r="L55" s="46"/>
      <c r="P55" s="33"/>
    </row>
    <row r="56" spans="2:26" x14ac:dyDescent="0.3">
      <c r="B56" s="27">
        <v>42887</v>
      </c>
      <c r="C56" s="19">
        <v>3.4031972199601999</v>
      </c>
      <c r="D56" s="19">
        <v>0.85824655693651497</v>
      </c>
      <c r="G56" s="33"/>
      <c r="H56" s="19"/>
      <c r="I56" s="19"/>
      <c r="J56" s="19"/>
      <c r="K56" s="19"/>
      <c r="L56" s="46"/>
      <c r="P56" s="33"/>
    </row>
    <row r="57" spans="2:26" x14ac:dyDescent="0.3">
      <c r="B57" s="48">
        <v>42979</v>
      </c>
      <c r="C57" s="49">
        <v>3.1389051774688599</v>
      </c>
      <c r="D57" s="49">
        <v>0.85760436961914699</v>
      </c>
      <c r="G57" s="33"/>
      <c r="H57" s="19"/>
      <c r="I57" s="19"/>
      <c r="J57" s="19"/>
      <c r="K57" s="19"/>
      <c r="L57" s="46"/>
      <c r="P57" s="33"/>
    </row>
    <row r="58" spans="2:26" x14ac:dyDescent="0.3">
      <c r="B58" s="48">
        <v>43070</v>
      </c>
      <c r="C58" s="49">
        <v>3.12522712406424</v>
      </c>
      <c r="D58" s="49">
        <v>0.80903477198428497</v>
      </c>
      <c r="G58" s="33"/>
      <c r="H58" s="19"/>
      <c r="I58" s="19"/>
      <c r="J58" s="19"/>
      <c r="K58" s="19"/>
      <c r="L58" s="46"/>
      <c r="O58" s="34"/>
      <c r="P58" s="33"/>
    </row>
    <row r="59" spans="2:26" x14ac:dyDescent="0.3">
      <c r="B59" s="27">
        <v>43160</v>
      </c>
      <c r="C59" s="19">
        <v>3.1275723656853902</v>
      </c>
      <c r="D59" s="19">
        <v>0.524109014675056</v>
      </c>
      <c r="G59" s="33"/>
      <c r="H59" s="19"/>
      <c r="I59" s="19"/>
      <c r="J59" s="19"/>
      <c r="K59" s="19"/>
      <c r="L59" s="46"/>
      <c r="O59" s="34"/>
      <c r="P59" s="33"/>
    </row>
    <row r="60" spans="2:26" x14ac:dyDescent="0.3">
      <c r="B60" s="76">
        <v>43252</v>
      </c>
      <c r="C60" s="80">
        <v>3.15769081751258</v>
      </c>
      <c r="D60" s="80">
        <v>0.93847758081335697</v>
      </c>
      <c r="E60" s="8"/>
      <c r="F60" s="8"/>
      <c r="G60" s="33"/>
      <c r="H60" s="19"/>
      <c r="I60" s="19"/>
      <c r="J60" s="19"/>
      <c r="K60" s="19"/>
      <c r="L60" s="46"/>
      <c r="O60" s="34"/>
      <c r="P60" s="33"/>
    </row>
    <row r="61" spans="2:26" x14ac:dyDescent="0.3">
      <c r="B61" s="81">
        <v>43344</v>
      </c>
      <c r="C61" s="80">
        <v>3.0588441858131898</v>
      </c>
      <c r="D61" s="80">
        <v>0.305074896694224</v>
      </c>
      <c r="F61" s="8"/>
      <c r="G61" s="33"/>
      <c r="H61" s="19"/>
      <c r="I61" s="19"/>
      <c r="J61" s="19"/>
      <c r="K61" s="19"/>
      <c r="L61" s="46"/>
      <c r="O61" s="34"/>
      <c r="P61" s="33"/>
      <c r="Y61" s="34"/>
      <c r="Z61" s="34"/>
    </row>
    <row r="62" spans="2:26" x14ac:dyDescent="0.3">
      <c r="B62" s="63">
        <v>43435</v>
      </c>
      <c r="C62" s="61">
        <v>2.79545463967529</v>
      </c>
      <c r="D62" s="61">
        <v>0.55679824914307496</v>
      </c>
      <c r="E62" s="62"/>
      <c r="G62" s="33"/>
      <c r="H62" s="19"/>
      <c r="I62" s="19"/>
      <c r="J62" s="19"/>
      <c r="K62" s="19"/>
      <c r="L62" s="46"/>
      <c r="P62" s="33"/>
    </row>
    <row r="63" spans="2:26" x14ac:dyDescent="0.3">
      <c r="B63" s="27">
        <v>43525</v>
      </c>
      <c r="C63" s="19">
        <v>2.6303214578130301</v>
      </c>
      <c r="D63" s="19">
        <v>0.60007681597773399</v>
      </c>
      <c r="E63" s="8" t="s">
        <v>61</v>
      </c>
      <c r="G63" s="33"/>
      <c r="H63" s="19"/>
      <c r="I63" s="19"/>
      <c r="J63" s="19"/>
      <c r="K63" s="19"/>
      <c r="L63" s="46"/>
      <c r="P63" s="33"/>
    </row>
    <row r="64" spans="2:26" x14ac:dyDescent="0.3">
      <c r="B64" s="27">
        <v>43617</v>
      </c>
      <c r="C64" s="19">
        <v>2.37236987140232</v>
      </c>
      <c r="D64" s="19">
        <v>0.65091819425957498</v>
      </c>
      <c r="G64" s="33"/>
      <c r="H64" s="19"/>
      <c r="I64" s="19"/>
      <c r="J64" s="19"/>
      <c r="K64" s="19"/>
      <c r="P64" s="33"/>
    </row>
    <row r="65" spans="2:16" x14ac:dyDescent="0.3">
      <c r="B65" s="48">
        <v>43709</v>
      </c>
      <c r="C65" s="19">
        <v>2.3880701754386</v>
      </c>
      <c r="D65" s="19">
        <v>0.82331362714285194</v>
      </c>
      <c r="G65" s="33"/>
      <c r="H65" s="19"/>
      <c r="I65" s="19"/>
      <c r="J65" s="19"/>
      <c r="K65" s="19"/>
      <c r="P65" s="33"/>
    </row>
    <row r="66" spans="2:16" x14ac:dyDescent="0.3">
      <c r="B66" s="48">
        <v>43800</v>
      </c>
      <c r="C66" s="19">
        <v>2.5341794511929399</v>
      </c>
      <c r="D66" s="19">
        <v>0.81889488771880103</v>
      </c>
      <c r="G66" s="33"/>
      <c r="H66" s="19"/>
      <c r="I66" s="19"/>
      <c r="J66" s="19"/>
      <c r="K66" s="19"/>
      <c r="P66" s="33"/>
    </row>
    <row r="67" spans="2:16" x14ac:dyDescent="0.3">
      <c r="B67" s="27">
        <v>43891</v>
      </c>
      <c r="C67" s="19">
        <v>2.7156576738068501</v>
      </c>
      <c r="D67" s="19">
        <v>0.81446691770403701</v>
      </c>
      <c r="G67" s="33"/>
      <c r="H67" s="19"/>
      <c r="I67" s="19"/>
      <c r="J67" s="19"/>
      <c r="K67" s="19"/>
    </row>
    <row r="68" spans="2:16" x14ac:dyDescent="0.3">
      <c r="B68" s="27">
        <v>43983</v>
      </c>
      <c r="C68" s="19">
        <v>2.9942560473489501</v>
      </c>
      <c r="D68" s="19">
        <v>0.75026666345867599</v>
      </c>
      <c r="G68" s="33"/>
      <c r="H68" s="19"/>
      <c r="I68" s="19"/>
      <c r="J68" s="19"/>
      <c r="K68" s="19"/>
    </row>
    <row r="69" spans="2:16" x14ac:dyDescent="0.3">
      <c r="B69" s="48">
        <v>44075</v>
      </c>
      <c r="C69" s="19">
        <v>3.1055235486051598</v>
      </c>
      <c r="D69" s="19">
        <v>0.68686075137840397</v>
      </c>
      <c r="G69" s="33"/>
      <c r="H69" s="19"/>
      <c r="I69" s="19"/>
      <c r="J69" s="19"/>
      <c r="K69" s="19"/>
    </row>
    <row r="70" spans="2:16" x14ac:dyDescent="0.3">
      <c r="B70" s="48">
        <v>44166</v>
      </c>
      <c r="C70" s="19">
        <v>3.1037526994707401</v>
      </c>
      <c r="D70" s="19">
        <v>0.63968079511742504</v>
      </c>
      <c r="G70" s="33"/>
      <c r="H70" s="19"/>
      <c r="I70" s="19"/>
      <c r="J70" s="19"/>
      <c r="K70" s="19"/>
    </row>
    <row r="71" spans="2:16" x14ac:dyDescent="0.3">
      <c r="B71" s="27">
        <v>44256</v>
      </c>
      <c r="C71" s="19">
        <v>3.00246323453075</v>
      </c>
      <c r="D71" s="19">
        <v>0.63788094933436801</v>
      </c>
      <c r="G71" s="33"/>
      <c r="H71" s="19"/>
      <c r="I71" s="19"/>
      <c r="J71" s="19"/>
      <c r="K71" s="19"/>
    </row>
    <row r="72" spans="2:16" x14ac:dyDescent="0.3">
      <c r="B72" s="27">
        <v>44348</v>
      </c>
      <c r="C72" s="19">
        <v>2.84635180570067</v>
      </c>
      <c r="D72" s="19">
        <v>0.631060725127641</v>
      </c>
      <c r="G72" s="33"/>
      <c r="H72" s="19"/>
      <c r="I72" s="19"/>
      <c r="J72" s="19"/>
      <c r="K72" s="19"/>
    </row>
    <row r="73" spans="2:16" x14ac:dyDescent="0.3">
      <c r="B73" s="48">
        <v>44440</v>
      </c>
      <c r="C73" s="19">
        <v>2.7067878456217702</v>
      </c>
      <c r="D73" s="19">
        <v>0.61334968256241396</v>
      </c>
      <c r="G73" s="33"/>
      <c r="H73" s="19"/>
      <c r="I73" s="19"/>
      <c r="J73" s="19"/>
      <c r="K73" s="19"/>
    </row>
    <row r="74" spans="2:16" x14ac:dyDescent="0.3">
      <c r="B74" s="48">
        <v>44531</v>
      </c>
      <c r="C74" s="19">
        <v>2.5982084809473802</v>
      </c>
      <c r="D74" s="19">
        <v>0.58144077575648101</v>
      </c>
      <c r="G74" s="33"/>
      <c r="H74" s="19"/>
      <c r="I74" s="19"/>
      <c r="J74" s="19"/>
      <c r="K74" s="19"/>
    </row>
    <row r="75" spans="2:16" x14ac:dyDescent="0.3">
      <c r="B75" s="27">
        <v>44621</v>
      </c>
      <c r="C75" s="19">
        <v>2.5163621895825701</v>
      </c>
      <c r="D75" s="19">
        <v>0.56692099986823596</v>
      </c>
      <c r="G75" s="33"/>
      <c r="H75" s="19"/>
      <c r="I75" s="19"/>
      <c r="J75" s="19"/>
      <c r="K75" s="19"/>
    </row>
    <row r="76" spans="2:16" x14ac:dyDescent="0.3">
      <c r="B76" s="27">
        <v>44713</v>
      </c>
      <c r="C76" s="19">
        <v>2.44980052579464</v>
      </c>
      <c r="D76" s="19">
        <v>0.57222643867897904</v>
      </c>
      <c r="G76" s="33"/>
      <c r="H76" s="19"/>
      <c r="I76" s="19"/>
      <c r="J76" s="19"/>
      <c r="K76" s="19"/>
    </row>
    <row r="77" spans="2:16" x14ac:dyDescent="0.3">
      <c r="B77" s="48">
        <v>44805</v>
      </c>
      <c r="C77" s="19">
        <v>2.3966485013674901</v>
      </c>
      <c r="D77" s="19">
        <v>0.59217251469574295</v>
      </c>
      <c r="G77" s="33"/>
      <c r="H77" s="19"/>
      <c r="I77" s="19"/>
      <c r="J77" s="19"/>
      <c r="K77" s="19"/>
    </row>
    <row r="78" spans="2:16" x14ac:dyDescent="0.3">
      <c r="B78" s="48">
        <v>44896</v>
      </c>
      <c r="C78" s="19">
        <v>2.3622811102436998</v>
      </c>
      <c r="D78" s="19">
        <v>0.59643768764090499</v>
      </c>
      <c r="G78" s="33"/>
      <c r="H78" s="19"/>
      <c r="I78" s="19"/>
      <c r="J78" s="19"/>
      <c r="K78" s="19"/>
    </row>
    <row r="79" spans="2:16" x14ac:dyDescent="0.3">
      <c r="B79" s="27">
        <v>44986</v>
      </c>
      <c r="C79" s="19">
        <v>2.34907714720753</v>
      </c>
      <c r="D79" s="19">
        <v>0.57927678040725605</v>
      </c>
      <c r="G79" s="33"/>
      <c r="H79" s="19"/>
      <c r="I79" s="19"/>
      <c r="J79" s="19"/>
      <c r="K79" s="19"/>
    </row>
    <row r="80" spans="2:16" x14ac:dyDescent="0.3">
      <c r="B80" s="27">
        <v>45078</v>
      </c>
      <c r="C80" s="19">
        <v>2.3529222407441401</v>
      </c>
      <c r="D80" s="19">
        <v>0.580909321841938</v>
      </c>
      <c r="G80" s="33"/>
      <c r="H80" s="19"/>
      <c r="I80" s="19"/>
      <c r="J80" s="19"/>
      <c r="K80" s="19"/>
    </row>
    <row r="81" spans="2:11" x14ac:dyDescent="0.3">
      <c r="B81" s="27"/>
      <c r="G81" s="33"/>
      <c r="H81" s="19"/>
      <c r="I81" s="19"/>
      <c r="J81" s="19"/>
      <c r="K81" s="19"/>
    </row>
    <row r="82" spans="2:11" x14ac:dyDescent="0.3">
      <c r="B82" s="27"/>
      <c r="G82" s="33"/>
      <c r="H82" s="19"/>
      <c r="I82" s="19"/>
      <c r="J82" s="19"/>
      <c r="K82" s="19"/>
    </row>
    <row r="83" spans="2:11" x14ac:dyDescent="0.3">
      <c r="B83" s="27"/>
      <c r="G83" s="33"/>
      <c r="H83" s="19"/>
      <c r="I83" s="19"/>
      <c r="J83" s="19"/>
      <c r="K83" s="19"/>
    </row>
    <row r="84" spans="2:11" x14ac:dyDescent="0.3">
      <c r="B84" s="27"/>
      <c r="G84" s="33"/>
      <c r="H84" s="19"/>
      <c r="I84" s="19"/>
      <c r="J84" s="19"/>
      <c r="K84" s="19"/>
    </row>
    <row r="85" spans="2:11" x14ac:dyDescent="0.3">
      <c r="G85" s="33"/>
      <c r="H85" s="19"/>
      <c r="I85" s="19"/>
      <c r="J85" s="19"/>
      <c r="K85" s="19"/>
    </row>
    <row r="86" spans="2:11" x14ac:dyDescent="0.3">
      <c r="G86" s="33"/>
      <c r="H86" s="19"/>
      <c r="I86" s="19"/>
      <c r="J86" s="19"/>
      <c r="K86" s="19"/>
    </row>
    <row r="87" spans="2:11" x14ac:dyDescent="0.3">
      <c r="G87" s="33"/>
      <c r="H87" s="19"/>
      <c r="I87" s="19"/>
      <c r="J87" s="19"/>
      <c r="K87" s="19"/>
    </row>
    <row r="88" spans="2:11" x14ac:dyDescent="0.3">
      <c r="G88" s="33"/>
      <c r="H88" s="19"/>
      <c r="I88" s="19"/>
      <c r="J88" s="19"/>
      <c r="K88" s="19"/>
    </row>
    <row r="89" spans="2:11" x14ac:dyDescent="0.3">
      <c r="G89" s="33"/>
      <c r="H89" s="19"/>
      <c r="I89" s="19"/>
      <c r="J89" s="19"/>
      <c r="K89" s="19"/>
    </row>
    <row r="90" spans="2:11" x14ac:dyDescent="0.3">
      <c r="G90" s="33"/>
      <c r="H90" s="19"/>
      <c r="I90" s="19"/>
      <c r="J90" s="19"/>
      <c r="K90" s="19"/>
    </row>
    <row r="91" spans="2:11" x14ac:dyDescent="0.3">
      <c r="G91" s="33"/>
      <c r="H91" s="19"/>
      <c r="I91" s="19"/>
      <c r="J91" s="19"/>
      <c r="K91" s="19"/>
    </row>
    <row r="92" spans="2:11" x14ac:dyDescent="0.3">
      <c r="G92" s="33"/>
      <c r="H92" s="19"/>
      <c r="I92" s="19"/>
      <c r="J92" s="19"/>
      <c r="K92" s="19"/>
    </row>
    <row r="93" spans="2:11" x14ac:dyDescent="0.3">
      <c r="G93" s="33"/>
      <c r="H93" s="19"/>
      <c r="I93" s="19"/>
      <c r="J93" s="19"/>
      <c r="K93" s="19"/>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L25"/>
  <sheetViews>
    <sheetView zoomScaleNormal="100" workbookViewId="0">
      <selection activeCell="J22" sqref="J22:K22"/>
    </sheetView>
  </sheetViews>
  <sheetFormatPr defaultColWidth="8.85546875" defaultRowHeight="12" x14ac:dyDescent="0.2"/>
  <cols>
    <col min="1" max="1" width="8.85546875" style="384"/>
    <col min="2" max="2" width="38.42578125" style="384" customWidth="1"/>
    <col min="3" max="4" width="9" style="384" bestFit="1" customWidth="1"/>
    <col min="5" max="7" width="9.140625" style="384" bestFit="1" customWidth="1"/>
    <col min="8" max="8" width="9.140625" style="384" customWidth="1"/>
    <col min="9" max="16384" width="8.85546875" style="384"/>
  </cols>
  <sheetData>
    <row r="1" spans="2:8" s="293" customFormat="1" ht="13.9" customHeight="1" x14ac:dyDescent="0.3">
      <c r="B1" s="289" t="s">
        <v>306</v>
      </c>
      <c r="C1" s="289"/>
      <c r="D1" s="289"/>
      <c r="E1" s="289"/>
      <c r="F1" s="289"/>
      <c r="G1" s="289"/>
      <c r="H1" s="289"/>
    </row>
    <row r="2" spans="2:8" s="293" customFormat="1" ht="16.5" x14ac:dyDescent="0.3">
      <c r="B2" s="294" t="s">
        <v>278</v>
      </c>
      <c r="C2" s="294"/>
      <c r="D2" s="294"/>
      <c r="E2" s="294"/>
      <c r="F2" s="294"/>
      <c r="G2" s="294"/>
      <c r="H2" s="294"/>
    </row>
    <row r="5" spans="2:8" ht="16.5" customHeight="1" x14ac:dyDescent="0.2">
      <c r="B5" s="359" t="s">
        <v>175</v>
      </c>
      <c r="C5" s="297" t="s">
        <v>188</v>
      </c>
      <c r="D5" s="297" t="s">
        <v>189</v>
      </c>
      <c r="E5" s="297" t="s">
        <v>190</v>
      </c>
      <c r="F5" s="297" t="s">
        <v>191</v>
      </c>
      <c r="G5" s="297" t="s">
        <v>192</v>
      </c>
      <c r="H5" s="383" t="s">
        <v>307</v>
      </c>
    </row>
    <row r="6" spans="2:8" ht="16.5" customHeight="1" x14ac:dyDescent="0.2">
      <c r="B6" s="371" t="s">
        <v>176</v>
      </c>
      <c r="C6" s="361" t="s">
        <v>1</v>
      </c>
      <c r="D6" s="361" t="s">
        <v>1</v>
      </c>
      <c r="E6" s="361" t="s">
        <v>1</v>
      </c>
      <c r="F6" s="361" t="s">
        <v>1</v>
      </c>
      <c r="G6" s="361" t="s">
        <v>1</v>
      </c>
      <c r="H6" s="372" t="s">
        <v>38</v>
      </c>
    </row>
    <row r="7" spans="2:8" ht="16.5" customHeight="1" x14ac:dyDescent="0.2">
      <c r="B7" s="385" t="s">
        <v>308</v>
      </c>
      <c r="C7" s="386">
        <v>773</v>
      </c>
      <c r="D7" s="386">
        <v>3449</v>
      </c>
      <c r="E7" s="386">
        <v>3615</v>
      </c>
      <c r="F7" s="386">
        <v>3702</v>
      </c>
      <c r="G7" s="386">
        <v>3863</v>
      </c>
      <c r="H7" s="387">
        <v>15402</v>
      </c>
    </row>
    <row r="8" spans="2:8" ht="16.5" customHeight="1" x14ac:dyDescent="0.2">
      <c r="B8" s="385" t="s">
        <v>309</v>
      </c>
      <c r="C8" s="388">
        <v>0</v>
      </c>
      <c r="D8" s="388">
        <v>-10</v>
      </c>
      <c r="E8" s="388">
        <v>-44</v>
      </c>
      <c r="F8" s="388">
        <v>-80</v>
      </c>
      <c r="G8" s="388">
        <v>-108</v>
      </c>
      <c r="H8" s="389">
        <v>-242</v>
      </c>
    </row>
    <row r="9" spans="2:8" ht="16.5" customHeight="1" x14ac:dyDescent="0.2">
      <c r="B9" s="359" t="s">
        <v>310</v>
      </c>
      <c r="C9" s="390">
        <v>773</v>
      </c>
      <c r="D9" s="390">
        <v>3439</v>
      </c>
      <c r="E9" s="390">
        <v>3571</v>
      </c>
      <c r="F9" s="390">
        <v>3622</v>
      </c>
      <c r="G9" s="390">
        <v>3755</v>
      </c>
      <c r="H9" s="387">
        <v>15160</v>
      </c>
    </row>
    <row r="10" spans="2:8" ht="16.5" customHeight="1" x14ac:dyDescent="0.2">
      <c r="B10" s="385"/>
      <c r="C10" s="390"/>
      <c r="D10" s="390"/>
      <c r="E10" s="390"/>
      <c r="F10" s="390"/>
      <c r="G10" s="390"/>
      <c r="H10" s="378"/>
    </row>
    <row r="11" spans="2:8" ht="16.5" customHeight="1" x14ac:dyDescent="0.2">
      <c r="B11" s="359" t="s">
        <v>311</v>
      </c>
      <c r="C11" s="390"/>
      <c r="D11" s="390"/>
      <c r="E11" s="390"/>
      <c r="F11" s="390"/>
      <c r="G11" s="390"/>
      <c r="H11" s="378"/>
    </row>
    <row r="12" spans="2:8" ht="16.5" customHeight="1" x14ac:dyDescent="0.2">
      <c r="B12" s="305" t="s">
        <v>312</v>
      </c>
      <c r="C12" s="386">
        <v>0</v>
      </c>
      <c r="D12" s="386">
        <v>10</v>
      </c>
      <c r="E12" s="386">
        <v>44</v>
      </c>
      <c r="F12" s="386">
        <v>80</v>
      </c>
      <c r="G12" s="386">
        <v>108</v>
      </c>
      <c r="H12" s="387">
        <v>242</v>
      </c>
    </row>
    <row r="13" spans="2:8" ht="16.5" customHeight="1" x14ac:dyDescent="0.2">
      <c r="B13" s="305" t="s">
        <v>313</v>
      </c>
      <c r="C13" s="388">
        <v>773</v>
      </c>
      <c r="D13" s="388">
        <v>3449</v>
      </c>
      <c r="E13" s="388">
        <v>3615</v>
      </c>
      <c r="F13" s="388">
        <v>3702</v>
      </c>
      <c r="G13" s="388">
        <v>3863</v>
      </c>
      <c r="H13" s="389">
        <v>15402</v>
      </c>
    </row>
    <row r="14" spans="2:8" ht="16.5" customHeight="1" x14ac:dyDescent="0.2">
      <c r="B14" s="302" t="s">
        <v>314</v>
      </c>
      <c r="C14" s="390">
        <v>773</v>
      </c>
      <c r="D14" s="390">
        <v>3439</v>
      </c>
      <c r="E14" s="390">
        <v>3571</v>
      </c>
      <c r="F14" s="390">
        <v>3622</v>
      </c>
      <c r="G14" s="390">
        <v>3755</v>
      </c>
      <c r="H14" s="387">
        <v>15160</v>
      </c>
    </row>
    <row r="15" spans="2:8" ht="16.5" customHeight="1" x14ac:dyDescent="0.2">
      <c r="B15" s="302"/>
      <c r="C15" s="390"/>
      <c r="D15" s="390"/>
      <c r="E15" s="390"/>
      <c r="F15" s="390"/>
      <c r="G15" s="390"/>
      <c r="H15" s="390"/>
    </row>
    <row r="25" spans="12:12" x14ac:dyDescent="0.2">
      <c r="L25" s="384" t="s">
        <v>150</v>
      </c>
    </row>
  </sheetData>
  <pageMargins left="0.7" right="0.7" top="0.75" bottom="0.75" header="0.3" footer="0.3"/>
  <pageSetup paperSize="9" scale="7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0"/>
  <sheetViews>
    <sheetView zoomScaleNormal="100" workbookViewId="0">
      <selection activeCell="J22" sqref="J22:K22"/>
    </sheetView>
  </sheetViews>
  <sheetFormatPr defaultColWidth="8.85546875" defaultRowHeight="12" x14ac:dyDescent="0.2"/>
  <cols>
    <col min="1" max="1" width="8.85546875" style="384"/>
    <col min="2" max="2" width="38.42578125" style="384" customWidth="1"/>
    <col min="3" max="4" width="9" style="384" bestFit="1" customWidth="1"/>
    <col min="5" max="7" width="9.140625" style="384" bestFit="1" customWidth="1"/>
    <col min="8" max="8" width="9.140625" style="384" customWidth="1"/>
    <col min="9" max="16384" width="8.85546875" style="384"/>
  </cols>
  <sheetData>
    <row r="1" spans="2:8" ht="16.5" customHeight="1" x14ac:dyDescent="0.3">
      <c r="B1" s="289" t="s">
        <v>315</v>
      </c>
      <c r="C1" s="289"/>
      <c r="D1" s="289"/>
      <c r="E1" s="289"/>
      <c r="F1" s="289"/>
      <c r="G1" s="289"/>
      <c r="H1" s="289"/>
    </row>
    <row r="2" spans="2:8" ht="16.5" customHeight="1" x14ac:dyDescent="0.3">
      <c r="B2" s="294" t="s">
        <v>278</v>
      </c>
      <c r="C2" s="294"/>
      <c r="D2" s="294"/>
      <c r="E2" s="294"/>
      <c r="F2" s="294"/>
      <c r="G2" s="294"/>
      <c r="H2" s="294"/>
    </row>
    <row r="3" spans="2:8" ht="16.5" customHeight="1" x14ac:dyDescent="0.2"/>
    <row r="4" spans="2:8" ht="16.5" customHeight="1" x14ac:dyDescent="0.2"/>
    <row r="5" spans="2:8" ht="16.5" customHeight="1" x14ac:dyDescent="0.2">
      <c r="B5" s="359" t="s">
        <v>175</v>
      </c>
      <c r="C5" s="391" t="s">
        <v>188</v>
      </c>
      <c r="D5" s="391" t="s">
        <v>189</v>
      </c>
      <c r="E5" s="391" t="s">
        <v>190</v>
      </c>
      <c r="F5" s="391" t="s">
        <v>191</v>
      </c>
      <c r="G5" s="391" t="s">
        <v>192</v>
      </c>
      <c r="H5" s="383" t="s">
        <v>307</v>
      </c>
    </row>
    <row r="6" spans="2:8" ht="16.5" customHeight="1" x14ac:dyDescent="0.2">
      <c r="B6" s="371" t="s">
        <v>176</v>
      </c>
      <c r="C6" s="361" t="s">
        <v>1</v>
      </c>
      <c r="D6" s="361" t="s">
        <v>1</v>
      </c>
      <c r="E6" s="361" t="s">
        <v>1</v>
      </c>
      <c r="F6" s="361" t="s">
        <v>1</v>
      </c>
      <c r="G6" s="361" t="s">
        <v>1</v>
      </c>
      <c r="H6" s="372" t="s">
        <v>38</v>
      </c>
    </row>
    <row r="7" spans="2:8" ht="16.5" customHeight="1" x14ac:dyDescent="0.2">
      <c r="B7" s="305" t="s">
        <v>316</v>
      </c>
      <c r="C7" s="392">
        <v>166</v>
      </c>
      <c r="D7" s="392">
        <v>1037</v>
      </c>
      <c r="E7" s="392">
        <v>1114</v>
      </c>
      <c r="F7" s="392">
        <v>1149</v>
      </c>
      <c r="G7" s="392">
        <v>1200</v>
      </c>
      <c r="H7" s="387">
        <v>4666</v>
      </c>
    </row>
    <row r="8" spans="2:8" ht="16.5" customHeight="1" x14ac:dyDescent="0.2">
      <c r="B8" s="305" t="s">
        <v>317</v>
      </c>
      <c r="C8" s="392">
        <v>45</v>
      </c>
      <c r="D8" s="392">
        <v>433</v>
      </c>
      <c r="E8" s="392">
        <v>609</v>
      </c>
      <c r="F8" s="392">
        <v>574</v>
      </c>
      <c r="G8" s="392">
        <v>596</v>
      </c>
      <c r="H8" s="387">
        <v>2257</v>
      </c>
    </row>
    <row r="9" spans="2:8" ht="16.5" customHeight="1" x14ac:dyDescent="0.2">
      <c r="B9" s="305" t="s">
        <v>318</v>
      </c>
      <c r="C9" s="392">
        <v>-190</v>
      </c>
      <c r="D9" s="392">
        <v>158</v>
      </c>
      <c r="E9" s="392">
        <v>306</v>
      </c>
      <c r="F9" s="392">
        <v>406</v>
      </c>
      <c r="G9" s="392">
        <v>575</v>
      </c>
      <c r="H9" s="387">
        <v>1255</v>
      </c>
    </row>
    <row r="10" spans="2:8" ht="16.5" customHeight="1" x14ac:dyDescent="0.2">
      <c r="B10" s="305" t="s">
        <v>319</v>
      </c>
      <c r="C10" s="392">
        <v>172</v>
      </c>
      <c r="D10" s="392">
        <v>223</v>
      </c>
      <c r="E10" s="392">
        <v>177</v>
      </c>
      <c r="F10" s="392">
        <v>181</v>
      </c>
      <c r="G10" s="392">
        <v>189</v>
      </c>
      <c r="H10" s="387">
        <v>942</v>
      </c>
    </row>
    <row r="11" spans="2:8" ht="16.5" customHeight="1" x14ac:dyDescent="0.2">
      <c r="B11" s="305" t="s">
        <v>320</v>
      </c>
      <c r="C11" s="392">
        <v>354</v>
      </c>
      <c r="D11" s="392">
        <v>308</v>
      </c>
      <c r="E11" s="392">
        <v>109</v>
      </c>
      <c r="F11" s="392">
        <v>68</v>
      </c>
      <c r="G11" s="392">
        <v>64</v>
      </c>
      <c r="H11" s="387">
        <v>903</v>
      </c>
    </row>
    <row r="12" spans="2:8" ht="16.5" customHeight="1" x14ac:dyDescent="0.2">
      <c r="B12" s="305" t="s">
        <v>321</v>
      </c>
      <c r="C12" s="392">
        <v>5</v>
      </c>
      <c r="D12" s="392">
        <v>199</v>
      </c>
      <c r="E12" s="392">
        <v>238</v>
      </c>
      <c r="F12" s="392">
        <v>206</v>
      </c>
      <c r="G12" s="392">
        <v>212</v>
      </c>
      <c r="H12" s="387">
        <v>860</v>
      </c>
    </row>
    <row r="13" spans="2:8" ht="16.5" customHeight="1" x14ac:dyDescent="0.2">
      <c r="B13" s="305" t="s">
        <v>322</v>
      </c>
      <c r="C13" s="392">
        <v>191</v>
      </c>
      <c r="D13" s="392">
        <v>278</v>
      </c>
      <c r="E13" s="392">
        <v>78</v>
      </c>
      <c r="F13" s="392">
        <v>69</v>
      </c>
      <c r="G13" s="392">
        <v>71</v>
      </c>
      <c r="H13" s="387">
        <v>687</v>
      </c>
    </row>
    <row r="14" spans="2:8" ht="16.5" customHeight="1" x14ac:dyDescent="0.2">
      <c r="B14" s="305" t="s">
        <v>323</v>
      </c>
      <c r="C14" s="392">
        <v>21</v>
      </c>
      <c r="D14" s="392">
        <v>96</v>
      </c>
      <c r="E14" s="392">
        <v>132</v>
      </c>
      <c r="F14" s="392">
        <v>135</v>
      </c>
      <c r="G14" s="392">
        <v>124</v>
      </c>
      <c r="H14" s="387">
        <v>508</v>
      </c>
    </row>
    <row r="15" spans="2:8" ht="16.5" customHeight="1" x14ac:dyDescent="0.2">
      <c r="B15" s="305" t="s">
        <v>324</v>
      </c>
      <c r="C15" s="392">
        <v>0</v>
      </c>
      <c r="D15" s="392">
        <v>140</v>
      </c>
      <c r="E15" s="392">
        <v>135</v>
      </c>
      <c r="F15" s="392">
        <v>119</v>
      </c>
      <c r="G15" s="392">
        <v>99</v>
      </c>
      <c r="H15" s="387">
        <v>493</v>
      </c>
    </row>
    <row r="16" spans="2:8" ht="16.5" customHeight="1" x14ac:dyDescent="0.2">
      <c r="B16" s="305" t="s">
        <v>325</v>
      </c>
      <c r="C16" s="392">
        <v>0</v>
      </c>
      <c r="D16" s="392">
        <v>106</v>
      </c>
      <c r="E16" s="392">
        <v>102</v>
      </c>
      <c r="F16" s="392">
        <v>109</v>
      </c>
      <c r="G16" s="392">
        <v>116</v>
      </c>
      <c r="H16" s="387">
        <v>433</v>
      </c>
    </row>
    <row r="17" spans="2:8" ht="16.5" customHeight="1" x14ac:dyDescent="0.2">
      <c r="B17" s="305" t="s">
        <v>326</v>
      </c>
      <c r="C17" s="392">
        <v>0</v>
      </c>
      <c r="D17" s="392">
        <v>21</v>
      </c>
      <c r="E17" s="392">
        <v>32</v>
      </c>
      <c r="F17" s="392">
        <v>27</v>
      </c>
      <c r="G17" s="392">
        <v>27</v>
      </c>
      <c r="H17" s="387">
        <v>107</v>
      </c>
    </row>
    <row r="18" spans="2:8" ht="16.5" customHeight="1" x14ac:dyDescent="0.2">
      <c r="B18" s="305" t="s">
        <v>327</v>
      </c>
      <c r="C18" s="392">
        <v>9</v>
      </c>
      <c r="D18" s="392">
        <v>22</v>
      </c>
      <c r="E18" s="392">
        <v>14</v>
      </c>
      <c r="F18" s="392">
        <v>9</v>
      </c>
      <c r="G18" s="392">
        <v>5</v>
      </c>
      <c r="H18" s="387">
        <v>59</v>
      </c>
    </row>
    <row r="19" spans="2:8" ht="16.5" customHeight="1" x14ac:dyDescent="0.2">
      <c r="B19" s="305" t="s">
        <v>328</v>
      </c>
      <c r="C19" s="388">
        <v>0</v>
      </c>
      <c r="D19" s="388">
        <v>428</v>
      </c>
      <c r="E19" s="388">
        <v>569</v>
      </c>
      <c r="F19" s="388">
        <v>650</v>
      </c>
      <c r="G19" s="388">
        <v>585</v>
      </c>
      <c r="H19" s="389">
        <v>2232</v>
      </c>
    </row>
    <row r="20" spans="2:8" ht="17.25" customHeight="1" x14ac:dyDescent="0.2">
      <c r="B20" s="305"/>
      <c r="C20" s="390">
        <v>773</v>
      </c>
      <c r="D20" s="390">
        <v>3449</v>
      </c>
      <c r="E20" s="390">
        <v>3615</v>
      </c>
      <c r="F20" s="390">
        <v>3702</v>
      </c>
      <c r="G20" s="390">
        <v>3863</v>
      </c>
      <c r="H20" s="387">
        <v>15402</v>
      </c>
    </row>
  </sheetData>
  <pageMargins left="0.7" right="0.7" top="0.75" bottom="0.75" header="0.3" footer="0.3"/>
  <pageSetup paperSize="9" scale="71"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2"/>
  <sheetViews>
    <sheetView showGridLines="0" zoomScaleNormal="100" workbookViewId="0">
      <selection activeCell="J22" sqref="J22:K22"/>
    </sheetView>
  </sheetViews>
  <sheetFormatPr defaultRowHeight="15" x14ac:dyDescent="0.25"/>
  <cols>
    <col min="1" max="1" width="9.140625" style="72"/>
    <col min="2" max="2" width="52.140625" customWidth="1"/>
  </cols>
  <sheetData>
    <row r="1" spans="2:8" ht="16.5" x14ac:dyDescent="0.3">
      <c r="B1" s="289" t="s">
        <v>329</v>
      </c>
      <c r="C1" s="289"/>
      <c r="D1" s="289"/>
      <c r="E1" s="289"/>
      <c r="F1" s="289"/>
      <c r="G1" s="289"/>
      <c r="H1" s="289"/>
    </row>
    <row r="2" spans="2:8" ht="16.5" x14ac:dyDescent="0.3">
      <c r="B2" s="294" t="s">
        <v>278</v>
      </c>
      <c r="C2" s="289"/>
      <c r="D2" s="289"/>
      <c r="E2" s="289"/>
      <c r="F2" s="289"/>
      <c r="G2" s="289"/>
      <c r="H2" s="289"/>
    </row>
    <row r="3" spans="2:8" x14ac:dyDescent="0.25">
      <c r="B3" s="393"/>
      <c r="C3" s="393"/>
      <c r="D3" s="394"/>
      <c r="E3" s="394"/>
      <c r="F3" s="394"/>
      <c r="G3" s="72"/>
      <c r="H3" s="72"/>
    </row>
    <row r="4" spans="2:8" x14ac:dyDescent="0.25">
      <c r="B4" s="395" t="s">
        <v>279</v>
      </c>
      <c r="C4" s="297" t="s">
        <v>187</v>
      </c>
      <c r="D4" s="297" t="s">
        <v>188</v>
      </c>
      <c r="E4" s="297" t="s">
        <v>189</v>
      </c>
      <c r="F4" s="297" t="s">
        <v>190</v>
      </c>
      <c r="G4" s="297" t="s">
        <v>191</v>
      </c>
      <c r="H4" s="297" t="s">
        <v>192</v>
      </c>
    </row>
    <row r="5" spans="2:8" x14ac:dyDescent="0.25">
      <c r="B5" s="396" t="s">
        <v>247</v>
      </c>
      <c r="C5" s="397" t="s">
        <v>0</v>
      </c>
      <c r="D5" s="397" t="s">
        <v>1</v>
      </c>
      <c r="E5" s="397" t="s">
        <v>1</v>
      </c>
      <c r="F5" s="397" t="s">
        <v>1</v>
      </c>
      <c r="G5" s="397" t="s">
        <v>1</v>
      </c>
      <c r="H5" s="397" t="s">
        <v>1</v>
      </c>
    </row>
    <row r="6" spans="2:8" x14ac:dyDescent="0.25">
      <c r="B6" s="384" t="s">
        <v>243</v>
      </c>
      <c r="C6" s="377">
        <v>1.9161253687519908</v>
      </c>
      <c r="D6" s="377">
        <v>1.1561060080810643</v>
      </c>
      <c r="E6" s="377">
        <v>0.41425177547743064</v>
      </c>
      <c r="F6" s="377">
        <v>0.63800676029687819</v>
      </c>
      <c r="G6" s="377">
        <v>1.3371976813911652</v>
      </c>
      <c r="H6" s="377">
        <v>1.6766329848759303</v>
      </c>
    </row>
    <row r="7" spans="2:8" x14ac:dyDescent="0.25">
      <c r="B7" s="398" t="s">
        <v>330</v>
      </c>
      <c r="C7" s="377">
        <v>1.6</v>
      </c>
      <c r="D7" s="377">
        <v>1.1000000000000001</v>
      </c>
      <c r="E7" s="377">
        <v>0.3</v>
      </c>
      <c r="F7" s="377">
        <v>0.4</v>
      </c>
      <c r="G7" s="377">
        <v>1.2</v>
      </c>
      <c r="H7" s="377">
        <v>1.7</v>
      </c>
    </row>
    <row r="8" spans="2:8" ht="15.75" customHeight="1" x14ac:dyDescent="0.25">
      <c r="B8" s="399" t="s">
        <v>331</v>
      </c>
      <c r="C8" s="380">
        <v>0.3</v>
      </c>
      <c r="D8" s="380">
        <v>1.1000000000000001</v>
      </c>
      <c r="E8" s="380">
        <v>0</v>
      </c>
      <c r="F8" s="380">
        <v>-0.2</v>
      </c>
      <c r="G8" s="380">
        <v>-0.6</v>
      </c>
      <c r="H8" s="380">
        <v>-0.5</v>
      </c>
    </row>
    <row r="10" spans="2:8" x14ac:dyDescent="0.25">
      <c r="B10" s="234"/>
    </row>
    <row r="11" spans="2:8" x14ac:dyDescent="0.25">
      <c r="B11" s="400" t="s">
        <v>332</v>
      </c>
    </row>
    <row r="12" spans="2:8" ht="17.25" customHeight="1" x14ac:dyDescent="0.25">
      <c r="B12" s="234"/>
    </row>
  </sheetData>
  <pageMargins left="0.70866141732283472" right="0.70866141732283472" top="0.74803149606299213" bottom="0.74803149606299213" header="0.31496062992125984" footer="0.31496062992125984"/>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41"/>
  <sheetViews>
    <sheetView topLeftCell="A5" zoomScaleNormal="100" workbookViewId="0">
      <selection activeCell="J22" sqref="J22:K22"/>
    </sheetView>
  </sheetViews>
  <sheetFormatPr defaultRowHeight="15" x14ac:dyDescent="0.25"/>
  <cols>
    <col min="1" max="1" width="9.140625" style="72"/>
    <col min="2" max="2" width="41.140625" customWidth="1"/>
    <col min="3" max="9" width="10" customWidth="1"/>
  </cols>
  <sheetData>
    <row r="1" spans="2:9" ht="16.5" x14ac:dyDescent="0.3">
      <c r="B1" s="289" t="s">
        <v>333</v>
      </c>
      <c r="C1" s="289"/>
      <c r="D1" s="289"/>
      <c r="E1" s="289"/>
      <c r="F1" s="289"/>
      <c r="G1" s="289"/>
      <c r="H1" s="289"/>
      <c r="I1" s="289"/>
    </row>
    <row r="2" spans="2:9" ht="16.5" x14ac:dyDescent="0.3">
      <c r="B2" s="294" t="s">
        <v>278</v>
      </c>
      <c r="C2" s="294"/>
      <c r="D2" s="294"/>
      <c r="E2" s="294"/>
      <c r="F2" s="294"/>
      <c r="G2" s="294"/>
      <c r="H2" s="294"/>
      <c r="I2" s="294"/>
    </row>
    <row r="3" spans="2:9" x14ac:dyDescent="0.25">
      <c r="B3" s="72"/>
      <c r="C3" s="72"/>
      <c r="D3" s="72"/>
      <c r="E3" s="72"/>
      <c r="F3" s="72"/>
      <c r="G3" s="72"/>
      <c r="H3" s="72"/>
      <c r="I3" s="72"/>
    </row>
    <row r="4" spans="2:9" x14ac:dyDescent="0.25">
      <c r="B4" s="72"/>
      <c r="C4" s="72"/>
      <c r="D4" s="72"/>
      <c r="E4" s="72"/>
      <c r="F4" s="72"/>
      <c r="G4" s="72"/>
      <c r="H4" s="72"/>
      <c r="I4" s="72"/>
    </row>
    <row r="5" spans="2:9" x14ac:dyDescent="0.25">
      <c r="B5" s="72"/>
      <c r="C5" s="72"/>
      <c r="D5" s="72"/>
      <c r="E5" s="72"/>
      <c r="F5" s="72"/>
      <c r="G5" s="72"/>
      <c r="H5" s="72"/>
      <c r="I5" s="72"/>
    </row>
    <row r="6" spans="2:9" x14ac:dyDescent="0.25">
      <c r="B6" s="296" t="s">
        <v>279</v>
      </c>
      <c r="C6" s="401" t="s">
        <v>187</v>
      </c>
      <c r="D6" s="297" t="s">
        <v>188</v>
      </c>
      <c r="E6" s="297" t="s">
        <v>189</v>
      </c>
      <c r="F6" s="297" t="s">
        <v>190</v>
      </c>
      <c r="G6" s="297" t="s">
        <v>191</v>
      </c>
      <c r="H6" s="297" t="s">
        <v>192</v>
      </c>
      <c r="I6" s="369" t="s">
        <v>307</v>
      </c>
    </row>
    <row r="7" spans="2:9" x14ac:dyDescent="0.25">
      <c r="B7" s="299" t="s">
        <v>334</v>
      </c>
      <c r="C7" s="402" t="s">
        <v>0</v>
      </c>
      <c r="D7" s="300" t="s">
        <v>1</v>
      </c>
      <c r="E7" s="300" t="s">
        <v>1</v>
      </c>
      <c r="F7" s="300" t="s">
        <v>1</v>
      </c>
      <c r="G7" s="300" t="s">
        <v>1</v>
      </c>
      <c r="H7" s="300" t="s">
        <v>1</v>
      </c>
      <c r="I7" s="372" t="s">
        <v>38</v>
      </c>
    </row>
    <row r="8" spans="2:9" ht="4.5" customHeight="1" x14ac:dyDescent="0.25">
      <c r="B8" s="301"/>
      <c r="C8" s="403"/>
      <c r="D8" s="301"/>
      <c r="E8" s="301"/>
      <c r="F8" s="301"/>
      <c r="G8" s="301"/>
      <c r="H8" s="301"/>
      <c r="I8" s="404"/>
    </row>
    <row r="9" spans="2:9" ht="15.95" customHeight="1" x14ac:dyDescent="0.25">
      <c r="B9" s="405" t="s">
        <v>318</v>
      </c>
      <c r="C9" s="406">
        <v>0.8</v>
      </c>
      <c r="D9" s="407">
        <v>0.8</v>
      </c>
      <c r="E9" s="407">
        <v>1.2</v>
      </c>
      <c r="F9" s="407">
        <v>1.2</v>
      </c>
      <c r="G9" s="407">
        <v>1</v>
      </c>
      <c r="H9" s="407">
        <v>0.8</v>
      </c>
      <c r="I9" s="408">
        <v>5</v>
      </c>
    </row>
    <row r="10" spans="2:9" ht="15.95" customHeight="1" x14ac:dyDescent="0.25">
      <c r="B10" s="405" t="s">
        <v>323</v>
      </c>
      <c r="C10" s="406">
        <v>0.5</v>
      </c>
      <c r="D10" s="407">
        <v>0.8</v>
      </c>
      <c r="E10" s="407">
        <v>1.3</v>
      </c>
      <c r="F10" s="407">
        <v>1.3</v>
      </c>
      <c r="G10" s="407">
        <v>0.8</v>
      </c>
      <c r="H10" s="407">
        <v>0.5</v>
      </c>
      <c r="I10" s="408">
        <v>4.7</v>
      </c>
    </row>
    <row r="11" spans="2:9" ht="15.95" customHeight="1" x14ac:dyDescent="0.25">
      <c r="B11" s="405" t="s">
        <v>335</v>
      </c>
      <c r="C11" s="406">
        <v>0.2</v>
      </c>
      <c r="D11" s="407">
        <v>0.5</v>
      </c>
      <c r="E11" s="407">
        <v>0.2</v>
      </c>
      <c r="F11" s="407">
        <v>0.1</v>
      </c>
      <c r="G11" s="407">
        <v>0.1</v>
      </c>
      <c r="H11" s="407">
        <v>0.1</v>
      </c>
      <c r="I11" s="408">
        <v>0.99999999999999989</v>
      </c>
    </row>
    <row r="12" spans="2:9" ht="15.95" customHeight="1" x14ac:dyDescent="0.25">
      <c r="B12" s="405" t="s">
        <v>316</v>
      </c>
      <c r="C12" s="406">
        <v>0.3</v>
      </c>
      <c r="D12" s="407">
        <v>0.2</v>
      </c>
      <c r="E12" s="407">
        <v>0.1</v>
      </c>
      <c r="F12" s="407">
        <v>0</v>
      </c>
      <c r="G12" s="407">
        <v>0</v>
      </c>
      <c r="H12" s="407">
        <v>0</v>
      </c>
      <c r="I12" s="408">
        <v>0.30000000000000004</v>
      </c>
    </row>
    <row r="13" spans="2:9" ht="15.95" customHeight="1" x14ac:dyDescent="0.25">
      <c r="B13" s="405" t="s">
        <v>336</v>
      </c>
      <c r="C13" s="406">
        <v>0.1</v>
      </c>
      <c r="D13" s="407">
        <v>0.1</v>
      </c>
      <c r="E13" s="407">
        <v>0.1</v>
      </c>
      <c r="F13" s="407">
        <v>0.1</v>
      </c>
      <c r="G13" s="407">
        <v>0.1</v>
      </c>
      <c r="H13" s="407">
        <v>0.1</v>
      </c>
      <c r="I13" s="408">
        <v>0.5</v>
      </c>
    </row>
    <row r="14" spans="2:9" ht="15.95" customHeight="1" x14ac:dyDescent="0.25">
      <c r="B14" s="405" t="s">
        <v>337</v>
      </c>
      <c r="C14" s="406">
        <v>0.1</v>
      </c>
      <c r="D14" s="407">
        <v>0.1</v>
      </c>
      <c r="E14" s="407">
        <v>0.2</v>
      </c>
      <c r="F14" s="407">
        <v>0.2</v>
      </c>
      <c r="G14" s="407">
        <v>0</v>
      </c>
      <c r="H14" s="407">
        <v>0</v>
      </c>
      <c r="I14" s="408">
        <v>0.5</v>
      </c>
    </row>
    <row r="15" spans="2:9" x14ac:dyDescent="0.25">
      <c r="B15" s="409" t="s">
        <v>209</v>
      </c>
      <c r="C15" s="410">
        <v>0.5</v>
      </c>
      <c r="D15" s="411">
        <v>0.79999999999999938</v>
      </c>
      <c r="E15" s="411">
        <v>0.59999999999999964</v>
      </c>
      <c r="F15" s="411">
        <v>0.49999999999999956</v>
      </c>
      <c r="G15" s="411">
        <v>0.70000000000000018</v>
      </c>
      <c r="H15" s="411">
        <v>0.49999999999999978</v>
      </c>
      <c r="I15" s="412">
        <v>3.0999999999999988</v>
      </c>
    </row>
    <row r="16" spans="2:9" x14ac:dyDescent="0.25">
      <c r="B16" s="296" t="s">
        <v>338</v>
      </c>
      <c r="C16" s="413">
        <v>2.5</v>
      </c>
      <c r="D16" s="414">
        <v>3.3</v>
      </c>
      <c r="E16" s="414">
        <v>3.7</v>
      </c>
      <c r="F16" s="414">
        <v>3.4</v>
      </c>
      <c r="G16" s="414">
        <v>2.7</v>
      </c>
      <c r="H16" s="414">
        <v>2</v>
      </c>
      <c r="I16" s="415">
        <v>15.100000000000001</v>
      </c>
    </row>
    <row r="17" spans="1:9" x14ac:dyDescent="0.25">
      <c r="B17" s="395"/>
      <c r="C17" s="416"/>
      <c r="D17" s="417"/>
      <c r="E17" s="417"/>
      <c r="F17" s="417"/>
      <c r="G17" s="417"/>
      <c r="H17" s="417"/>
      <c r="I17" s="415"/>
    </row>
    <row r="18" spans="1:9" x14ac:dyDescent="0.25">
      <c r="A18" s="418"/>
      <c r="B18" s="418" t="s">
        <v>339</v>
      </c>
      <c r="C18" s="416">
        <v>0</v>
      </c>
      <c r="D18" s="419">
        <v>-0.1</v>
      </c>
      <c r="E18" s="419">
        <v>-0.1</v>
      </c>
      <c r="F18" s="419">
        <v>-0.1</v>
      </c>
      <c r="G18" s="419">
        <v>-0.1</v>
      </c>
      <c r="H18" s="419">
        <v>0</v>
      </c>
      <c r="I18" s="415">
        <v>-0.4</v>
      </c>
    </row>
    <row r="19" spans="1:9" x14ac:dyDescent="0.25">
      <c r="B19" s="418" t="s">
        <v>340</v>
      </c>
      <c r="C19" s="416">
        <v>0</v>
      </c>
      <c r="D19" s="419">
        <v>0.1</v>
      </c>
      <c r="E19" s="419">
        <v>0.2</v>
      </c>
      <c r="F19" s="419">
        <v>0.2</v>
      </c>
      <c r="G19" s="419">
        <v>0.2</v>
      </c>
      <c r="H19" s="419">
        <v>0.1</v>
      </c>
      <c r="I19" s="415">
        <v>0.79999999999999993</v>
      </c>
    </row>
    <row r="20" spans="1:9" x14ac:dyDescent="0.25">
      <c r="B20" s="418" t="s">
        <v>341</v>
      </c>
      <c r="C20" s="416">
        <v>0</v>
      </c>
      <c r="D20" s="419">
        <v>0</v>
      </c>
      <c r="E20" s="419">
        <v>0.7</v>
      </c>
      <c r="F20" s="419">
        <v>0.2</v>
      </c>
      <c r="G20" s="419">
        <v>0</v>
      </c>
      <c r="H20" s="419">
        <v>0</v>
      </c>
      <c r="I20" s="415">
        <v>0.9</v>
      </c>
    </row>
    <row r="21" spans="1:9" x14ac:dyDescent="0.25">
      <c r="B21" s="420" t="s">
        <v>209</v>
      </c>
      <c r="C21" s="421">
        <v>0.1</v>
      </c>
      <c r="D21" s="422">
        <v>0.1</v>
      </c>
      <c r="E21" s="422">
        <v>0</v>
      </c>
      <c r="F21" s="422">
        <v>0.3</v>
      </c>
      <c r="G21" s="422">
        <v>0</v>
      </c>
      <c r="H21" s="422">
        <v>-0.1</v>
      </c>
      <c r="I21" s="423">
        <v>0.3</v>
      </c>
    </row>
    <row r="22" spans="1:9" x14ac:dyDescent="0.25">
      <c r="B22" s="296" t="s">
        <v>342</v>
      </c>
      <c r="C22" s="413">
        <v>0.1</v>
      </c>
      <c r="D22" s="424">
        <v>0.1</v>
      </c>
      <c r="E22" s="424">
        <v>0.8</v>
      </c>
      <c r="F22" s="424">
        <v>0.6</v>
      </c>
      <c r="G22" s="424">
        <v>0.1</v>
      </c>
      <c r="H22" s="424">
        <v>0</v>
      </c>
      <c r="I22" s="415">
        <v>1.6</v>
      </c>
    </row>
    <row r="23" spans="1:9" x14ac:dyDescent="0.25">
      <c r="B23" s="418"/>
      <c r="C23" s="416"/>
      <c r="D23" s="417"/>
      <c r="E23" s="417"/>
      <c r="F23" s="417"/>
      <c r="G23" s="417"/>
      <c r="H23" s="417"/>
      <c r="I23" s="425"/>
    </row>
    <row r="24" spans="1:9" x14ac:dyDescent="0.25">
      <c r="B24" s="418" t="s">
        <v>343</v>
      </c>
      <c r="C24" s="416">
        <v>1.6</v>
      </c>
      <c r="D24" s="419">
        <v>1.2</v>
      </c>
      <c r="E24" s="419">
        <v>1</v>
      </c>
      <c r="F24" s="419">
        <v>0.3</v>
      </c>
      <c r="G24" s="419">
        <v>0.9</v>
      </c>
      <c r="H24" s="419">
        <v>0.8</v>
      </c>
      <c r="I24" s="415">
        <v>4.2</v>
      </c>
    </row>
    <row r="25" spans="1:9" ht="15.95" customHeight="1" x14ac:dyDescent="0.25">
      <c r="B25" s="418" t="s">
        <v>344</v>
      </c>
      <c r="C25" s="416">
        <v>0.3</v>
      </c>
      <c r="D25" s="419">
        <v>0.1</v>
      </c>
      <c r="E25" s="419">
        <v>0.5</v>
      </c>
      <c r="F25" s="419">
        <v>0.4</v>
      </c>
      <c r="G25" s="419">
        <v>0.4</v>
      </c>
      <c r="H25" s="419">
        <v>0.4</v>
      </c>
      <c r="I25" s="415">
        <v>1.7999999999999998</v>
      </c>
    </row>
    <row r="26" spans="1:9" x14ac:dyDescent="0.25">
      <c r="B26" s="418" t="s">
        <v>345</v>
      </c>
      <c r="C26" s="416">
        <v>0.1</v>
      </c>
      <c r="D26" s="419">
        <v>0.5</v>
      </c>
      <c r="E26" s="419">
        <v>0.6</v>
      </c>
      <c r="F26" s="419">
        <v>0.4</v>
      </c>
      <c r="G26" s="419">
        <v>0.5</v>
      </c>
      <c r="H26" s="419">
        <v>0.6</v>
      </c>
      <c r="I26" s="415">
        <v>2.6</v>
      </c>
    </row>
    <row r="27" spans="1:9" x14ac:dyDescent="0.25">
      <c r="B27" s="418" t="s">
        <v>346</v>
      </c>
      <c r="C27" s="416">
        <v>0.1</v>
      </c>
      <c r="D27" s="419">
        <v>0.3</v>
      </c>
      <c r="E27" s="419">
        <v>0.2</v>
      </c>
      <c r="F27" s="419">
        <v>0.2</v>
      </c>
      <c r="G27" s="419">
        <v>0.1</v>
      </c>
      <c r="H27" s="419">
        <v>0</v>
      </c>
      <c r="I27" s="415">
        <v>0.79999999999999993</v>
      </c>
    </row>
    <row r="28" spans="1:9" x14ac:dyDescent="0.25">
      <c r="B28" s="418" t="s">
        <v>347</v>
      </c>
      <c r="C28" s="416">
        <v>0.4</v>
      </c>
      <c r="D28" s="419">
        <v>0.4</v>
      </c>
      <c r="E28" s="419">
        <v>0.7</v>
      </c>
      <c r="F28" s="419">
        <v>0.6</v>
      </c>
      <c r="G28" s="419">
        <v>0</v>
      </c>
      <c r="H28" s="419">
        <v>0</v>
      </c>
      <c r="I28" s="415">
        <v>1.7000000000000002</v>
      </c>
    </row>
    <row r="29" spans="1:9" x14ac:dyDescent="0.25">
      <c r="B29" s="418" t="s">
        <v>348</v>
      </c>
      <c r="C29" s="416">
        <v>0.2</v>
      </c>
      <c r="D29" s="419">
        <v>0.2</v>
      </c>
      <c r="E29" s="419">
        <v>0.1</v>
      </c>
      <c r="F29" s="419">
        <v>0</v>
      </c>
      <c r="G29" s="419">
        <v>0</v>
      </c>
      <c r="H29" s="419">
        <v>0</v>
      </c>
      <c r="I29" s="415">
        <v>0.30000000000000004</v>
      </c>
    </row>
    <row r="30" spans="1:9" x14ac:dyDescent="0.25">
      <c r="B30" s="418" t="s">
        <v>349</v>
      </c>
      <c r="C30" s="416">
        <v>0</v>
      </c>
      <c r="D30" s="419">
        <v>0.1</v>
      </c>
      <c r="E30" s="419">
        <v>0.2</v>
      </c>
      <c r="F30" s="419">
        <v>0.1</v>
      </c>
      <c r="G30" s="419">
        <v>0</v>
      </c>
      <c r="H30" s="419">
        <v>0</v>
      </c>
      <c r="I30" s="415">
        <v>0.4</v>
      </c>
    </row>
    <row r="31" spans="1:9" x14ac:dyDescent="0.25">
      <c r="B31" s="418" t="s">
        <v>350</v>
      </c>
      <c r="C31" s="416">
        <v>0</v>
      </c>
      <c r="D31" s="419">
        <v>0.1</v>
      </c>
      <c r="E31" s="419">
        <v>0</v>
      </c>
      <c r="F31" s="419">
        <v>0.1</v>
      </c>
      <c r="G31" s="419">
        <v>0.1</v>
      </c>
      <c r="H31" s="419">
        <v>0</v>
      </c>
      <c r="I31" s="415">
        <v>0.30000000000000004</v>
      </c>
    </row>
    <row r="32" spans="1:9" x14ac:dyDescent="0.25">
      <c r="B32" s="420" t="s">
        <v>209</v>
      </c>
      <c r="C32" s="421">
        <v>9.9999999999999645E-2</v>
      </c>
      <c r="D32" s="422">
        <v>0.19999999999999973</v>
      </c>
      <c r="E32" s="422">
        <v>0.29999999999999982</v>
      </c>
      <c r="F32" s="422">
        <v>0.10000000000000009</v>
      </c>
      <c r="G32" s="422">
        <v>0.10000000000000009</v>
      </c>
      <c r="H32" s="422">
        <v>0.19999999999999973</v>
      </c>
      <c r="I32" s="423">
        <v>0.89999999999999947</v>
      </c>
    </row>
    <row r="33" spans="2:9" x14ac:dyDescent="0.25">
      <c r="B33" s="296" t="s">
        <v>351</v>
      </c>
      <c r="C33" s="413">
        <v>2.8</v>
      </c>
      <c r="D33" s="424">
        <v>3.1</v>
      </c>
      <c r="E33" s="424">
        <v>3.6</v>
      </c>
      <c r="F33" s="424">
        <v>2.2000000000000002</v>
      </c>
      <c r="G33" s="424">
        <v>2.1</v>
      </c>
      <c r="H33" s="424">
        <v>2</v>
      </c>
      <c r="I33" s="415">
        <v>13</v>
      </c>
    </row>
    <row r="34" spans="2:9" x14ac:dyDescent="0.25">
      <c r="B34" s="296"/>
      <c r="C34" s="416"/>
      <c r="D34" s="417"/>
      <c r="E34" s="417"/>
      <c r="F34" s="417"/>
      <c r="G34" s="417"/>
      <c r="H34" s="417"/>
      <c r="I34" s="425"/>
    </row>
    <row r="35" spans="2:9" x14ac:dyDescent="0.25">
      <c r="B35" s="418" t="s">
        <v>352</v>
      </c>
      <c r="C35" s="416">
        <v>0</v>
      </c>
      <c r="D35" s="419">
        <v>0.5</v>
      </c>
      <c r="E35" s="419">
        <v>0.5</v>
      </c>
      <c r="F35" s="419">
        <v>1</v>
      </c>
      <c r="G35" s="419">
        <v>1.5</v>
      </c>
      <c r="H35" s="419">
        <v>1.7</v>
      </c>
      <c r="I35" s="415">
        <v>5.2</v>
      </c>
    </row>
    <row r="36" spans="2:9" x14ac:dyDescent="0.25">
      <c r="B36" s="418" t="s">
        <v>353</v>
      </c>
      <c r="C36" s="416">
        <v>0</v>
      </c>
      <c r="D36" s="417">
        <v>-1.3</v>
      </c>
      <c r="E36" s="417">
        <v>-1</v>
      </c>
      <c r="F36" s="417">
        <v>-0.6</v>
      </c>
      <c r="G36" s="417">
        <v>-0.3</v>
      </c>
      <c r="H36" s="417">
        <v>-0.2</v>
      </c>
      <c r="I36" s="415">
        <v>-3.4</v>
      </c>
    </row>
    <row r="37" spans="2:9" x14ac:dyDescent="0.25">
      <c r="B37" s="418" t="s">
        <v>354</v>
      </c>
      <c r="C37" s="416">
        <v>0.5</v>
      </c>
      <c r="D37" s="417">
        <v>1</v>
      </c>
      <c r="E37" s="417">
        <v>1.5</v>
      </c>
      <c r="F37" s="417">
        <v>2.1</v>
      </c>
      <c r="G37" s="417">
        <v>2.4</v>
      </c>
      <c r="H37" s="417">
        <v>2.6</v>
      </c>
      <c r="I37" s="415">
        <v>9.6</v>
      </c>
    </row>
    <row r="38" spans="2:9" x14ac:dyDescent="0.25">
      <c r="B38" s="399"/>
      <c r="C38" s="421"/>
      <c r="D38" s="422"/>
      <c r="E38" s="422"/>
      <c r="F38" s="422"/>
      <c r="G38" s="422"/>
      <c r="H38" s="422"/>
      <c r="I38" s="423"/>
    </row>
    <row r="39" spans="2:9" ht="21" customHeight="1" x14ac:dyDescent="0.25">
      <c r="B39" s="426" t="s">
        <v>355</v>
      </c>
      <c r="C39" s="427">
        <v>5.9</v>
      </c>
      <c r="D39" s="428">
        <v>6.7</v>
      </c>
      <c r="E39" s="428">
        <v>9.1</v>
      </c>
      <c r="F39" s="428">
        <v>8.6999999999999993</v>
      </c>
      <c r="G39" s="428">
        <v>8.5</v>
      </c>
      <c r="H39" s="428">
        <v>8.1</v>
      </c>
      <c r="I39" s="423">
        <v>41.1</v>
      </c>
    </row>
    <row r="40" spans="2:9" x14ac:dyDescent="0.25">
      <c r="B40" s="72"/>
      <c r="C40" s="72"/>
      <c r="D40" s="72"/>
      <c r="E40" s="72"/>
      <c r="F40" s="72"/>
      <c r="G40" s="72"/>
      <c r="H40" s="72"/>
    </row>
    <row r="41" spans="2:9" x14ac:dyDescent="0.25">
      <c r="B41" s="72"/>
      <c r="C41" s="72"/>
      <c r="D41" s="72"/>
      <c r="E41" s="72"/>
      <c r="F41" s="72"/>
      <c r="G41" s="72"/>
      <c r="H41" s="429"/>
      <c r="I41" s="430"/>
    </row>
  </sheetData>
  <pageMargins left="0.70866141732283472" right="0.70866141732283472" top="0.74803149606299213" bottom="0.74803149606299213" header="0.31496062992125984" footer="0.31496062992125984"/>
  <pageSetup paperSize="9" scale="7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15"/>
  <sheetViews>
    <sheetView zoomScaleNormal="100" workbookViewId="0">
      <selection activeCell="J22" sqref="J22:K22"/>
    </sheetView>
  </sheetViews>
  <sheetFormatPr defaultRowHeight="15.75" customHeight="1" x14ac:dyDescent="0.2"/>
  <cols>
    <col min="1" max="1" width="5.42578125" style="358" customWidth="1"/>
    <col min="2" max="3" width="4.7109375" style="358" customWidth="1"/>
    <col min="4" max="4" width="40.28515625" style="358" customWidth="1"/>
    <col min="5" max="6" width="9.140625" style="358" customWidth="1"/>
    <col min="7" max="16384" width="9.140625" style="358"/>
  </cols>
  <sheetData>
    <row r="1" spans="2:10" s="293" customFormat="1" ht="16.5" x14ac:dyDescent="0.3">
      <c r="B1" s="289" t="s">
        <v>356</v>
      </c>
      <c r="C1" s="290"/>
      <c r="D1" s="291"/>
      <c r="E1" s="291"/>
      <c r="F1" s="291"/>
      <c r="G1" s="291"/>
      <c r="H1" s="291"/>
      <c r="I1" s="291"/>
      <c r="J1" s="356"/>
    </row>
    <row r="2" spans="2:10" s="293" customFormat="1" ht="16.5" x14ac:dyDescent="0.3">
      <c r="B2" s="294" t="s">
        <v>278</v>
      </c>
      <c r="C2" s="290"/>
      <c r="D2" s="291"/>
      <c r="E2" s="291"/>
      <c r="F2" s="291"/>
      <c r="G2" s="291"/>
      <c r="H2" s="291"/>
      <c r="I2" s="291"/>
      <c r="J2" s="356"/>
    </row>
    <row r="3" spans="2:10" s="293" customFormat="1" ht="14.25" x14ac:dyDescent="0.2">
      <c r="C3" s="295"/>
      <c r="D3" s="292"/>
      <c r="E3" s="292"/>
      <c r="F3" s="292"/>
      <c r="G3" s="292"/>
      <c r="H3" s="292"/>
      <c r="I3" s="292"/>
    </row>
    <row r="5" spans="2:10" ht="15.75" customHeight="1" x14ac:dyDescent="0.2">
      <c r="B5" s="359" t="s">
        <v>175</v>
      </c>
      <c r="E5" s="297" t="s">
        <v>188</v>
      </c>
      <c r="F5" s="297" t="s">
        <v>189</v>
      </c>
      <c r="G5" s="297" t="s">
        <v>190</v>
      </c>
      <c r="H5" s="297" t="s">
        <v>191</v>
      </c>
      <c r="I5" s="297" t="s">
        <v>192</v>
      </c>
      <c r="J5" s="369" t="s">
        <v>307</v>
      </c>
    </row>
    <row r="6" spans="2:10" ht="15.75" customHeight="1" x14ac:dyDescent="0.2">
      <c r="B6" s="360" t="s">
        <v>236</v>
      </c>
      <c r="C6" s="361"/>
      <c r="D6" s="361"/>
      <c r="E6" s="361" t="s">
        <v>1</v>
      </c>
      <c r="F6" s="361" t="s">
        <v>1</v>
      </c>
      <c r="G6" s="361" t="s">
        <v>1</v>
      </c>
      <c r="H6" s="361" t="s">
        <v>1</v>
      </c>
      <c r="I6" s="361" t="s">
        <v>1</v>
      </c>
      <c r="J6" s="372" t="s">
        <v>38</v>
      </c>
    </row>
    <row r="7" spans="2:10" ht="4.7" customHeight="1" x14ac:dyDescent="0.2">
      <c r="B7" s="362"/>
      <c r="E7" s="363"/>
      <c r="F7" s="363"/>
      <c r="G7" s="363"/>
      <c r="H7" s="363"/>
      <c r="I7" s="363"/>
      <c r="J7" s="431"/>
    </row>
    <row r="8" spans="2:10" ht="12" x14ac:dyDescent="0.2">
      <c r="B8" s="364" t="s">
        <v>357</v>
      </c>
      <c r="C8" s="364"/>
      <c r="D8" s="364"/>
      <c r="E8" s="364">
        <v>8</v>
      </c>
      <c r="F8" s="364">
        <v>10</v>
      </c>
      <c r="G8" s="364">
        <v>10</v>
      </c>
      <c r="H8" s="364">
        <v>8</v>
      </c>
      <c r="I8" s="364">
        <v>6</v>
      </c>
      <c r="J8" s="432">
        <v>42</v>
      </c>
    </row>
    <row r="9" spans="2:10" ht="12" x14ac:dyDescent="0.2">
      <c r="B9" s="362"/>
      <c r="C9" s="363"/>
      <c r="D9" s="363"/>
      <c r="E9" s="363"/>
      <c r="F9" s="363"/>
      <c r="G9" s="363"/>
      <c r="H9" s="363"/>
      <c r="I9" s="363"/>
      <c r="J9" s="431"/>
    </row>
    <row r="10" spans="2:10" ht="12" x14ac:dyDescent="0.2">
      <c r="B10" s="433" t="s">
        <v>358</v>
      </c>
      <c r="E10" s="363"/>
      <c r="F10" s="363"/>
      <c r="G10" s="363"/>
      <c r="H10" s="363"/>
      <c r="I10" s="363"/>
      <c r="J10" s="431"/>
    </row>
    <row r="11" spans="2:10" ht="15.75" customHeight="1" x14ac:dyDescent="0.2">
      <c r="B11" s="363" t="s">
        <v>359</v>
      </c>
      <c r="E11" s="364">
        <v>8.4</v>
      </c>
      <c r="F11" s="364">
        <v>10.4</v>
      </c>
      <c r="G11" s="364">
        <v>10.199999999999999</v>
      </c>
      <c r="H11" s="364">
        <v>8.3000000000000007</v>
      </c>
      <c r="I11" s="364">
        <v>6.3</v>
      </c>
      <c r="J11" s="432">
        <v>43.599999999999994</v>
      </c>
    </row>
    <row r="12" spans="2:10" ht="15.75" customHeight="1" x14ac:dyDescent="0.2">
      <c r="B12" s="358" t="s">
        <v>360</v>
      </c>
      <c r="E12" s="364">
        <v>-12</v>
      </c>
      <c r="F12" s="364">
        <v>-6.6</v>
      </c>
      <c r="G12" s="364">
        <v>-9.9</v>
      </c>
      <c r="H12" s="364">
        <v>0</v>
      </c>
      <c r="I12" s="364">
        <v>-8.9</v>
      </c>
      <c r="J12" s="432">
        <v>-37.4</v>
      </c>
    </row>
    <row r="13" spans="2:10" ht="15.75" customHeight="1" x14ac:dyDescent="0.2">
      <c r="B13" s="358" t="s">
        <v>361</v>
      </c>
      <c r="E13" s="434">
        <v>-0.7</v>
      </c>
      <c r="F13" s="434">
        <v>-0.3</v>
      </c>
      <c r="G13" s="434">
        <v>1.1000000000000001</v>
      </c>
      <c r="H13" s="434">
        <v>0</v>
      </c>
      <c r="I13" s="434">
        <v>-1.1000000000000001</v>
      </c>
      <c r="J13" s="435">
        <v>-1</v>
      </c>
    </row>
    <row r="14" spans="2:10" s="357" customFormat="1" ht="15.75" customHeight="1" x14ac:dyDescent="0.2">
      <c r="B14" s="360" t="s">
        <v>362</v>
      </c>
      <c r="C14" s="361"/>
      <c r="D14" s="361"/>
      <c r="E14" s="365">
        <v>-4.3</v>
      </c>
      <c r="F14" s="365">
        <v>3.5000000000000009</v>
      </c>
      <c r="G14" s="365">
        <v>1.399999999999999</v>
      </c>
      <c r="H14" s="365">
        <v>8.3000000000000007</v>
      </c>
      <c r="I14" s="365">
        <v>-3.7000000000000006</v>
      </c>
      <c r="J14" s="436">
        <v>5.1999999999999993</v>
      </c>
    </row>
    <row r="15" spans="2:10" ht="15.75" customHeight="1" x14ac:dyDescent="0.2">
      <c r="B15" s="437"/>
      <c r="C15" s="437"/>
      <c r="D15" s="437"/>
      <c r="E15" s="437"/>
      <c r="F15" s="437"/>
      <c r="G15" s="437"/>
      <c r="H15" s="437"/>
      <c r="I15" s="437"/>
      <c r="J15" s="437"/>
    </row>
  </sheetData>
  <pageMargins left="0.70866141732283472" right="0.70866141732283472" top="0.74803149606299213" bottom="0.74803149606299213"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H17"/>
  <sheetViews>
    <sheetView showGridLines="0" zoomScaleNormal="100" workbookViewId="0">
      <selection activeCell="J22" sqref="J22:K22"/>
    </sheetView>
  </sheetViews>
  <sheetFormatPr defaultRowHeight="15" x14ac:dyDescent="0.25"/>
  <cols>
    <col min="2" max="2" width="52.140625" customWidth="1"/>
    <col min="6" max="6" width="7.85546875" bestFit="1" customWidth="1"/>
    <col min="8" max="8" width="7.85546875" bestFit="1" customWidth="1"/>
  </cols>
  <sheetData>
    <row r="1" spans="2:8" ht="16.5" x14ac:dyDescent="0.3">
      <c r="B1" s="289" t="s">
        <v>363</v>
      </c>
      <c r="C1" s="289"/>
      <c r="D1" s="289"/>
      <c r="E1" s="289"/>
      <c r="F1" s="289"/>
      <c r="G1" s="289"/>
      <c r="H1" s="289"/>
    </row>
    <row r="2" spans="2:8" ht="16.5" x14ac:dyDescent="0.3">
      <c r="B2" s="294" t="s">
        <v>278</v>
      </c>
      <c r="C2" s="289"/>
      <c r="D2" s="289"/>
      <c r="E2" s="289"/>
      <c r="F2" s="289"/>
      <c r="G2" s="289"/>
      <c r="H2" s="289"/>
    </row>
    <row r="3" spans="2:8" x14ac:dyDescent="0.25">
      <c r="B3" s="234"/>
    </row>
    <row r="4" spans="2:8" x14ac:dyDescent="0.25">
      <c r="B4" s="438"/>
      <c r="C4" s="439"/>
      <c r="D4" s="440"/>
      <c r="E4" s="440"/>
      <c r="F4" s="440"/>
      <c r="G4" s="440"/>
      <c r="H4" s="440"/>
    </row>
    <row r="5" spans="2:8" ht="15" customHeight="1" x14ac:dyDescent="0.25">
      <c r="B5" s="441" t="s">
        <v>175</v>
      </c>
      <c r="C5" s="442">
        <v>2018</v>
      </c>
      <c r="D5" s="442">
        <v>2019</v>
      </c>
      <c r="E5" s="442">
        <v>2020</v>
      </c>
      <c r="F5" s="442">
        <v>2021</v>
      </c>
      <c r="G5" s="443">
        <v>2022</v>
      </c>
      <c r="H5" s="442">
        <v>2023</v>
      </c>
    </row>
    <row r="6" spans="2:8" x14ac:dyDescent="0.25">
      <c r="B6" s="371" t="s">
        <v>236</v>
      </c>
      <c r="C6" s="361" t="s">
        <v>0</v>
      </c>
      <c r="D6" s="361" t="s">
        <v>1</v>
      </c>
      <c r="E6" s="361" t="s">
        <v>1</v>
      </c>
      <c r="F6" s="361" t="s">
        <v>1</v>
      </c>
      <c r="G6" s="361" t="s">
        <v>1</v>
      </c>
      <c r="H6" s="361" t="s">
        <v>1</v>
      </c>
    </row>
    <row r="7" spans="2:8" ht="15.6" customHeight="1" x14ac:dyDescent="0.25">
      <c r="B7" s="444" t="s">
        <v>364</v>
      </c>
      <c r="C7" s="364">
        <v>157.5</v>
      </c>
      <c r="D7" s="364">
        <v>153.80000000000001</v>
      </c>
      <c r="E7" s="364">
        <v>159</v>
      </c>
      <c r="F7" s="364">
        <v>164.9</v>
      </c>
      <c r="G7" s="364">
        <v>181.4</v>
      </c>
      <c r="H7" s="364">
        <v>189</v>
      </c>
    </row>
    <row r="8" spans="2:8" x14ac:dyDescent="0.25">
      <c r="B8" s="444" t="s">
        <v>365</v>
      </c>
      <c r="C8" s="364">
        <v>159</v>
      </c>
      <c r="D8" s="364">
        <v>164.3</v>
      </c>
      <c r="E8" s="364">
        <v>169.6</v>
      </c>
      <c r="F8" s="364">
        <v>172.5</v>
      </c>
      <c r="G8" s="364">
        <v>174.9</v>
      </c>
      <c r="H8" s="364">
        <v>176.6</v>
      </c>
    </row>
    <row r="9" spans="2:8" x14ac:dyDescent="0.25">
      <c r="B9" s="444" t="s">
        <v>366</v>
      </c>
      <c r="C9" s="434">
        <v>23.399999999999977</v>
      </c>
      <c r="D9" s="434">
        <v>23.299999999999955</v>
      </c>
      <c r="E9" s="434">
        <v>24.299999999999983</v>
      </c>
      <c r="F9" s="434">
        <v>25.499999999999972</v>
      </c>
      <c r="G9" s="434">
        <v>27.199999999999989</v>
      </c>
      <c r="H9" s="434">
        <v>29.299999999999983</v>
      </c>
    </row>
    <row r="10" spans="2:8" x14ac:dyDescent="0.25">
      <c r="B10" s="371" t="s">
        <v>367</v>
      </c>
      <c r="C10" s="365">
        <v>339.9</v>
      </c>
      <c r="D10" s="365">
        <v>341.4</v>
      </c>
      <c r="E10" s="365">
        <v>352.9</v>
      </c>
      <c r="F10" s="365">
        <v>362.9</v>
      </c>
      <c r="G10" s="365">
        <v>383.5</v>
      </c>
      <c r="H10" s="365">
        <v>394.9</v>
      </c>
    </row>
    <row r="11" spans="2:8" x14ac:dyDescent="0.25">
      <c r="B11" s="444"/>
    </row>
    <row r="12" spans="2:8" x14ac:dyDescent="0.25">
      <c r="B12" s="444" t="s">
        <v>368</v>
      </c>
      <c r="C12" s="364">
        <v>115.7</v>
      </c>
      <c r="D12" s="364">
        <v>112.1</v>
      </c>
      <c r="E12" s="364">
        <v>118.1</v>
      </c>
      <c r="F12" s="364">
        <v>121.2</v>
      </c>
      <c r="G12" s="364">
        <v>131.30000000000001</v>
      </c>
      <c r="H12" s="364">
        <v>130.6</v>
      </c>
    </row>
    <row r="13" spans="2:8" x14ac:dyDescent="0.25">
      <c r="B13" s="444" t="s">
        <v>369</v>
      </c>
      <c r="C13" s="364">
        <v>45.3</v>
      </c>
      <c r="D13" s="364">
        <v>49.8</v>
      </c>
      <c r="E13" s="364">
        <v>50.6</v>
      </c>
      <c r="F13" s="364">
        <v>52.1</v>
      </c>
      <c r="G13" s="364">
        <v>53.7</v>
      </c>
      <c r="H13" s="364">
        <v>55.4</v>
      </c>
    </row>
    <row r="14" spans="2:8" x14ac:dyDescent="0.25">
      <c r="B14" s="444" t="s">
        <v>370</v>
      </c>
      <c r="C14" s="434">
        <v>43.300000000000011</v>
      </c>
      <c r="D14" s="434">
        <v>43.3</v>
      </c>
      <c r="E14" s="434">
        <v>43.499999999999993</v>
      </c>
      <c r="F14" s="434">
        <v>42.899999999999984</v>
      </c>
      <c r="G14" s="434">
        <v>42.8</v>
      </c>
      <c r="H14" s="434">
        <v>42.300000000000018</v>
      </c>
    </row>
    <row r="15" spans="2:8" x14ac:dyDescent="0.25">
      <c r="B15" s="441" t="s">
        <v>371</v>
      </c>
      <c r="C15" s="365">
        <v>204.3</v>
      </c>
      <c r="D15" s="365">
        <v>205.2</v>
      </c>
      <c r="E15" s="365">
        <v>212.2</v>
      </c>
      <c r="F15" s="365">
        <v>216.2</v>
      </c>
      <c r="G15" s="365">
        <v>227.8</v>
      </c>
      <c r="H15" s="365">
        <v>228.3</v>
      </c>
    </row>
    <row r="16" spans="2:8" x14ac:dyDescent="0.25">
      <c r="B16" s="444" t="s">
        <v>372</v>
      </c>
      <c r="C16" s="434">
        <v>135.59999999999997</v>
      </c>
      <c r="D16" s="434">
        <v>136.19999999999999</v>
      </c>
      <c r="E16" s="434">
        <v>140.69999999999999</v>
      </c>
      <c r="F16" s="434">
        <v>146.69999999999999</v>
      </c>
      <c r="G16" s="434">
        <v>155.69999999999999</v>
      </c>
      <c r="H16" s="434">
        <v>166.59999999999997</v>
      </c>
    </row>
    <row r="17" spans="2:8" x14ac:dyDescent="0.25">
      <c r="B17" s="371" t="s">
        <v>373</v>
      </c>
      <c r="C17" s="365">
        <v>129.6</v>
      </c>
      <c r="D17" s="365">
        <v>130</v>
      </c>
      <c r="E17" s="365">
        <v>134.69999999999999</v>
      </c>
      <c r="F17" s="365">
        <v>140.69999999999999</v>
      </c>
      <c r="G17" s="365">
        <v>149.80000000000001</v>
      </c>
      <c r="H17" s="365">
        <v>160.80000000000001</v>
      </c>
    </row>
  </sheetData>
  <pageMargins left="0.70866141732283472" right="0.70866141732283472" top="0.74803149606299213" bottom="0.74803149606299213"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15"/>
  <sheetViews>
    <sheetView zoomScale="175" zoomScaleNormal="175" workbookViewId="0">
      <selection activeCell="J22" sqref="J22:K22"/>
    </sheetView>
  </sheetViews>
  <sheetFormatPr defaultRowHeight="15.75" customHeight="1" x14ac:dyDescent="0.2"/>
  <cols>
    <col min="1" max="1" width="7" style="370" customWidth="1"/>
    <col min="2" max="2" width="2.42578125" style="370" customWidth="1"/>
    <col min="3" max="3" width="17.42578125" style="370" customWidth="1"/>
    <col min="4" max="4" width="7" style="370" bestFit="1" customWidth="1"/>
    <col min="5" max="10" width="9.28515625" style="370" customWidth="1"/>
    <col min="11" max="11" width="9.140625" style="370" customWidth="1"/>
    <col min="12" max="12" width="11.140625" style="370" bestFit="1" customWidth="1"/>
    <col min="13" max="16384" width="9.140625" style="370"/>
  </cols>
  <sheetData>
    <row r="1" spans="2:12" s="293" customFormat="1" ht="16.5" x14ac:dyDescent="0.3">
      <c r="B1" s="289" t="s">
        <v>374</v>
      </c>
      <c r="C1" s="291"/>
      <c r="D1" s="291"/>
      <c r="E1" s="291"/>
      <c r="F1" s="291"/>
      <c r="G1" s="291"/>
      <c r="H1" s="291"/>
      <c r="I1" s="291"/>
      <c r="J1" s="291"/>
      <c r="K1" s="291"/>
      <c r="L1" s="291"/>
    </row>
    <row r="2" spans="2:12" s="293" customFormat="1" ht="16.5" x14ac:dyDescent="0.3">
      <c r="B2" s="294"/>
      <c r="C2" s="291"/>
      <c r="D2" s="291"/>
      <c r="E2" s="291"/>
      <c r="F2" s="291"/>
      <c r="G2" s="291"/>
      <c r="H2" s="291"/>
      <c r="I2" s="291"/>
      <c r="J2" s="291"/>
      <c r="K2" s="291"/>
      <c r="L2" s="291"/>
    </row>
    <row r="3" spans="2:12" s="293" customFormat="1" ht="14.25" x14ac:dyDescent="0.2">
      <c r="B3" s="295"/>
      <c r="C3" s="292"/>
      <c r="D3" s="292"/>
      <c r="E3" s="292"/>
      <c r="F3" s="292"/>
      <c r="G3" s="292"/>
      <c r="H3" s="292"/>
      <c r="I3" s="292"/>
      <c r="J3" s="292"/>
    </row>
    <row r="5" spans="2:12" ht="14.25" customHeight="1" x14ac:dyDescent="0.2">
      <c r="C5" s="359" t="s">
        <v>175</v>
      </c>
      <c r="D5" s="297"/>
      <c r="E5" s="297" t="s">
        <v>188</v>
      </c>
      <c r="F5" s="297" t="s">
        <v>189</v>
      </c>
      <c r="G5" s="297" t="s">
        <v>190</v>
      </c>
      <c r="H5" s="297" t="s">
        <v>191</v>
      </c>
      <c r="I5" s="297" t="s">
        <v>192</v>
      </c>
      <c r="J5" s="297" t="s">
        <v>375</v>
      </c>
      <c r="K5" s="297" t="s">
        <v>376</v>
      </c>
      <c r="L5" s="297" t="s">
        <v>161</v>
      </c>
    </row>
    <row r="6" spans="2:12" ht="14.25" customHeight="1" x14ac:dyDescent="0.2">
      <c r="C6" s="371" t="s">
        <v>236</v>
      </c>
      <c r="D6" s="361"/>
      <c r="E6" s="361"/>
      <c r="F6" s="361"/>
      <c r="G6" s="361"/>
      <c r="H6" s="361"/>
      <c r="I6" s="361"/>
      <c r="J6" s="361" t="s">
        <v>38</v>
      </c>
      <c r="K6" s="445" t="s">
        <v>192</v>
      </c>
      <c r="L6" s="361" t="s">
        <v>38</v>
      </c>
    </row>
    <row r="7" spans="2:12" ht="6.75" customHeight="1" x14ac:dyDescent="0.2">
      <c r="B7" s="359"/>
      <c r="C7" s="359"/>
      <c r="D7" s="359"/>
      <c r="E7" s="373"/>
      <c r="F7" s="373"/>
      <c r="G7" s="373"/>
      <c r="H7" s="373"/>
      <c r="I7" s="373"/>
      <c r="J7" s="373" t="s">
        <v>150</v>
      </c>
      <c r="K7" s="373"/>
      <c r="L7" s="373"/>
    </row>
    <row r="8" spans="2:12" ht="15.75" customHeight="1" x14ac:dyDescent="0.2">
      <c r="C8" s="444" t="s">
        <v>377</v>
      </c>
      <c r="D8" s="375"/>
      <c r="E8" s="446">
        <v>0.3</v>
      </c>
      <c r="F8" s="446">
        <v>1.5</v>
      </c>
      <c r="G8" s="446">
        <v>1.3</v>
      </c>
      <c r="H8" s="446">
        <v>0.3</v>
      </c>
      <c r="I8" s="446">
        <v>0.9</v>
      </c>
      <c r="J8" s="447">
        <f>SUM(E8:I8)</f>
        <v>4.3</v>
      </c>
      <c r="K8" s="446">
        <v>0.7</v>
      </c>
      <c r="L8" s="447">
        <f>SUM(J8:K8)</f>
        <v>5</v>
      </c>
    </row>
    <row r="9" spans="2:12" ht="15.75" customHeight="1" x14ac:dyDescent="0.2">
      <c r="C9" s="444" t="s">
        <v>378</v>
      </c>
      <c r="D9" s="375"/>
      <c r="E9" s="446">
        <v>0.2</v>
      </c>
      <c r="F9" s="446">
        <v>0.5</v>
      </c>
      <c r="G9" s="446">
        <v>0.2</v>
      </c>
      <c r="H9" s="446" t="s">
        <v>379</v>
      </c>
      <c r="I9" s="446" t="s">
        <v>379</v>
      </c>
      <c r="J9" s="447">
        <f>SUM(E9:I9)</f>
        <v>0.89999999999999991</v>
      </c>
      <c r="K9" s="446" t="s">
        <v>379</v>
      </c>
      <c r="L9" s="447">
        <f>SUM(J9:K9)</f>
        <v>0.89999999999999991</v>
      </c>
    </row>
    <row r="10" spans="2:12" ht="15.75" customHeight="1" x14ac:dyDescent="0.2">
      <c r="C10" s="444" t="s">
        <v>380</v>
      </c>
      <c r="D10" s="375"/>
      <c r="E10" s="446" t="s">
        <v>379</v>
      </c>
      <c r="F10" s="446" t="s">
        <v>379</v>
      </c>
      <c r="G10" s="446">
        <v>0.5</v>
      </c>
      <c r="H10" s="446">
        <v>0.6</v>
      </c>
      <c r="I10" s="446">
        <v>0.2</v>
      </c>
      <c r="J10" s="447">
        <f>SUM(E10:I10)</f>
        <v>1.3</v>
      </c>
      <c r="K10" s="446">
        <v>0.1</v>
      </c>
      <c r="L10" s="447">
        <f>SUM(J10:K10)</f>
        <v>1.4000000000000001</v>
      </c>
    </row>
    <row r="11" spans="2:12" ht="15.75" customHeight="1" x14ac:dyDescent="0.2">
      <c r="C11" s="448" t="s">
        <v>381</v>
      </c>
      <c r="D11" s="449"/>
      <c r="E11" s="450" t="s">
        <v>379</v>
      </c>
      <c r="F11" s="450">
        <v>0.3</v>
      </c>
      <c r="G11" s="450">
        <v>0.3</v>
      </c>
      <c r="H11" s="450">
        <v>0.4</v>
      </c>
      <c r="I11" s="450">
        <v>0.4</v>
      </c>
      <c r="J11" s="447">
        <f>SUM(E11:I11)</f>
        <v>1.4</v>
      </c>
      <c r="K11" s="450">
        <v>1.7</v>
      </c>
      <c r="L11" s="447">
        <f>SUM(J11:K11)</f>
        <v>3.0999999999999996</v>
      </c>
    </row>
    <row r="12" spans="2:12" ht="15.75" customHeight="1" thickBot="1" x14ac:dyDescent="0.25">
      <c r="C12" s="451" t="s">
        <v>38</v>
      </c>
      <c r="D12" s="452"/>
      <c r="E12" s="453">
        <f>SUM(E8:E11)</f>
        <v>0.5</v>
      </c>
      <c r="F12" s="453">
        <f>SUM(F8:F11)</f>
        <v>2.2999999999999998</v>
      </c>
      <c r="G12" s="453">
        <f>SUM(G8:G11)</f>
        <v>2.2999999999999998</v>
      </c>
      <c r="H12" s="453">
        <f>SUM(H8:H11)</f>
        <v>1.2999999999999998</v>
      </c>
      <c r="I12" s="453">
        <f>SUM(I8:I11)</f>
        <v>1.5</v>
      </c>
      <c r="J12" s="454">
        <f>SUM(E12:I12)</f>
        <v>7.8999999999999995</v>
      </c>
      <c r="K12" s="453">
        <f>SUM(K8:K11)</f>
        <v>2.5</v>
      </c>
      <c r="L12" s="454">
        <f>SUM(J12:K12)</f>
        <v>10.399999999999999</v>
      </c>
    </row>
    <row r="13" spans="2:12" ht="15.75" customHeight="1" thickTop="1" x14ac:dyDescent="0.2"/>
    <row r="15" spans="2:12" ht="15.75" customHeight="1" x14ac:dyDescent="0.3">
      <c r="B15" s="455" t="s">
        <v>278</v>
      </c>
    </row>
  </sheetData>
  <pageMargins left="0.70866141732283472" right="0.70866141732283472" top="0.74803149606299213" bottom="0.74803149606299213"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11"/>
  <sheetViews>
    <sheetView zoomScaleNormal="100" workbookViewId="0">
      <selection activeCell="J22" sqref="J22:K22"/>
    </sheetView>
  </sheetViews>
  <sheetFormatPr defaultRowHeight="15.75" customHeight="1" x14ac:dyDescent="0.2"/>
  <cols>
    <col min="1" max="1" width="7" style="370" customWidth="1"/>
    <col min="2" max="2" width="2.42578125" style="370" customWidth="1"/>
    <col min="3" max="3" width="17.42578125" style="370" customWidth="1"/>
    <col min="4" max="4" width="7" style="370" bestFit="1" customWidth="1"/>
    <col min="5" max="10" width="9.28515625" style="370" customWidth="1"/>
    <col min="11" max="11" width="9.140625" style="370" customWidth="1"/>
    <col min="12" max="12" width="11.140625" style="370" bestFit="1" customWidth="1"/>
    <col min="13" max="16384" width="9.140625" style="370"/>
  </cols>
  <sheetData>
    <row r="1" spans="2:12" s="293" customFormat="1" ht="16.5" x14ac:dyDescent="0.3">
      <c r="B1" s="289" t="s">
        <v>382</v>
      </c>
      <c r="C1" s="291"/>
      <c r="D1" s="291"/>
      <c r="E1" s="291"/>
      <c r="F1" s="291"/>
      <c r="G1" s="291"/>
      <c r="H1" s="291"/>
      <c r="I1" s="291"/>
      <c r="J1" s="291"/>
      <c r="K1" s="291"/>
      <c r="L1" s="291"/>
    </row>
    <row r="2" spans="2:12" s="293" customFormat="1" ht="16.5" x14ac:dyDescent="0.3">
      <c r="B2" s="294"/>
      <c r="C2" s="291"/>
      <c r="D2" s="291"/>
      <c r="E2" s="291"/>
      <c r="F2" s="291"/>
      <c r="G2" s="291"/>
      <c r="H2" s="291"/>
      <c r="I2" s="291"/>
      <c r="J2" s="291"/>
      <c r="K2" s="291"/>
      <c r="L2" s="291"/>
    </row>
    <row r="3" spans="2:12" s="293" customFormat="1" ht="14.25" x14ac:dyDescent="0.2">
      <c r="B3" s="295"/>
      <c r="C3" s="292"/>
      <c r="D3" s="292"/>
      <c r="E3" s="292"/>
      <c r="F3" s="292"/>
      <c r="G3" s="292"/>
      <c r="H3" s="292"/>
      <c r="I3" s="292"/>
      <c r="J3" s="292"/>
    </row>
    <row r="5" spans="2:12" ht="14.25" customHeight="1" x14ac:dyDescent="0.2">
      <c r="C5" s="359" t="s">
        <v>175</v>
      </c>
      <c r="D5" s="297"/>
      <c r="E5" s="297" t="s">
        <v>188</v>
      </c>
      <c r="F5" s="297" t="s">
        <v>189</v>
      </c>
      <c r="G5" s="297" t="s">
        <v>190</v>
      </c>
      <c r="H5" s="297" t="s">
        <v>191</v>
      </c>
      <c r="I5" s="297" t="s">
        <v>192</v>
      </c>
      <c r="J5" s="297" t="s">
        <v>375</v>
      </c>
      <c r="K5" s="297" t="s">
        <v>376</v>
      </c>
      <c r="L5" s="297" t="s">
        <v>150</v>
      </c>
    </row>
    <row r="6" spans="2:12" ht="14.25" customHeight="1" x14ac:dyDescent="0.2">
      <c r="C6" s="371" t="s">
        <v>236</v>
      </c>
      <c r="D6" s="361"/>
      <c r="E6" s="361"/>
      <c r="F6" s="361"/>
      <c r="G6" s="361"/>
      <c r="H6" s="361"/>
      <c r="I6" s="361"/>
      <c r="J6" s="361" t="s">
        <v>38</v>
      </c>
      <c r="K6" s="445" t="s">
        <v>192</v>
      </c>
      <c r="L6" s="361" t="s">
        <v>38</v>
      </c>
    </row>
    <row r="7" spans="2:12" ht="6.75" customHeight="1" x14ac:dyDescent="0.2">
      <c r="B7" s="359"/>
      <c r="C7" s="456"/>
      <c r="D7" s="456"/>
      <c r="E7" s="457"/>
      <c r="F7" s="457"/>
      <c r="G7" s="457"/>
      <c r="H7" s="457"/>
      <c r="I7" s="457"/>
      <c r="J7" s="457" t="s">
        <v>150</v>
      </c>
      <c r="K7" s="457"/>
      <c r="L7" s="457"/>
    </row>
    <row r="8" spans="2:12" ht="15.75" customHeight="1" x14ac:dyDescent="0.2">
      <c r="C8" s="448" t="s">
        <v>383</v>
      </c>
      <c r="D8" s="449"/>
      <c r="E8" s="450" t="s">
        <v>379</v>
      </c>
      <c r="F8" s="450">
        <v>0.1</v>
      </c>
      <c r="G8" s="450">
        <v>0.6</v>
      </c>
      <c r="H8" s="450">
        <v>1.1000000000000001</v>
      </c>
      <c r="I8" s="450">
        <v>1.3</v>
      </c>
      <c r="J8" s="458">
        <v>3.1</v>
      </c>
      <c r="K8" s="450">
        <v>1.3</v>
      </c>
      <c r="L8" s="458">
        <v>4.4000000000000004</v>
      </c>
    </row>
    <row r="9" spans="2:12" ht="9.75" customHeight="1" x14ac:dyDescent="0.2">
      <c r="C9" s="459"/>
      <c r="D9" s="459"/>
      <c r="E9" s="459"/>
      <c r="F9" s="459"/>
      <c r="G9" s="459"/>
      <c r="H9" s="459"/>
      <c r="I9" s="459"/>
      <c r="J9" s="459"/>
      <c r="K9" s="459"/>
      <c r="L9" s="459"/>
    </row>
    <row r="11" spans="2:12" ht="15.75" customHeight="1" x14ac:dyDescent="0.3">
      <c r="B11" s="455" t="s">
        <v>278</v>
      </c>
    </row>
  </sheetData>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1"/>
  <sheetViews>
    <sheetView topLeftCell="A17" zoomScaleNormal="100" workbookViewId="0">
      <selection activeCell="J22" sqref="J22:K22"/>
    </sheetView>
  </sheetViews>
  <sheetFormatPr defaultRowHeight="15" x14ac:dyDescent="0.25"/>
  <cols>
    <col min="1" max="1" width="9.140625" style="72"/>
    <col min="2" max="2" width="3.5703125" customWidth="1"/>
    <col min="3" max="3" width="43.5703125" customWidth="1"/>
    <col min="4" max="4" width="8.42578125" customWidth="1"/>
    <col min="5" max="5" width="8.28515625" customWidth="1"/>
    <col min="6" max="6" width="8.140625" customWidth="1"/>
    <col min="7" max="7" width="8.42578125" customWidth="1"/>
  </cols>
  <sheetData>
    <row r="1" spans="2:8" ht="16.5" x14ac:dyDescent="0.3">
      <c r="B1" s="289" t="s">
        <v>384</v>
      </c>
      <c r="C1" s="290"/>
      <c r="D1" s="291"/>
      <c r="E1" s="291"/>
      <c r="F1" s="291"/>
    </row>
    <row r="2" spans="2:8" ht="16.5" x14ac:dyDescent="0.3">
      <c r="B2" s="294" t="s">
        <v>278</v>
      </c>
      <c r="C2" s="291"/>
      <c r="D2" s="291"/>
      <c r="E2" s="291"/>
      <c r="F2" s="291"/>
    </row>
    <row r="5" spans="2:8" ht="15" customHeight="1" x14ac:dyDescent="0.25">
      <c r="B5" s="460" t="s">
        <v>279</v>
      </c>
      <c r="C5" s="359"/>
      <c r="D5" s="297" t="s">
        <v>188</v>
      </c>
      <c r="E5" s="297" t="s">
        <v>189</v>
      </c>
      <c r="F5" s="297" t="s">
        <v>190</v>
      </c>
      <c r="G5" s="297" t="s">
        <v>191</v>
      </c>
      <c r="H5" s="297" t="s">
        <v>192</v>
      </c>
    </row>
    <row r="6" spans="2:8" x14ac:dyDescent="0.25">
      <c r="B6" s="461" t="s">
        <v>385</v>
      </c>
      <c r="C6" s="461"/>
      <c r="D6" s="361" t="s">
        <v>1</v>
      </c>
      <c r="E6" s="361" t="s">
        <v>1</v>
      </c>
      <c r="F6" s="361" t="s">
        <v>1</v>
      </c>
      <c r="G6" s="361" t="s">
        <v>1</v>
      </c>
      <c r="H6" s="361" t="s">
        <v>1</v>
      </c>
    </row>
    <row r="7" spans="2:8" x14ac:dyDescent="0.25">
      <c r="B7" s="433" t="s">
        <v>97</v>
      </c>
      <c r="C7" s="362"/>
      <c r="D7" s="362"/>
      <c r="E7" s="362"/>
      <c r="F7" s="433"/>
      <c r="G7" s="433"/>
      <c r="H7" s="433"/>
    </row>
    <row r="8" spans="2:8" x14ac:dyDescent="0.25">
      <c r="B8" s="462"/>
      <c r="C8" s="362" t="s">
        <v>386</v>
      </c>
      <c r="D8" s="364">
        <v>84.7</v>
      </c>
      <c r="E8" s="364">
        <v>89.2</v>
      </c>
      <c r="F8" s="364">
        <v>95.1</v>
      </c>
      <c r="G8" s="364">
        <v>100.2</v>
      </c>
      <c r="H8" s="364">
        <v>105.6</v>
      </c>
    </row>
    <row r="9" spans="2:8" x14ac:dyDescent="0.25">
      <c r="B9" s="362"/>
      <c r="C9" s="362" t="s">
        <v>387</v>
      </c>
      <c r="D9" s="463">
        <v>84.3</v>
      </c>
      <c r="E9" s="463">
        <v>89.2</v>
      </c>
      <c r="F9" s="463">
        <v>95</v>
      </c>
      <c r="G9" s="463">
        <v>100.4</v>
      </c>
      <c r="H9" s="463">
        <v>105.3</v>
      </c>
    </row>
    <row r="10" spans="2:8" x14ac:dyDescent="0.25">
      <c r="B10" s="433"/>
      <c r="C10" s="464" t="s">
        <v>296</v>
      </c>
      <c r="D10" s="465">
        <v>0.4</v>
      </c>
      <c r="E10" s="465">
        <v>0</v>
      </c>
      <c r="F10" s="465">
        <v>0.1</v>
      </c>
      <c r="G10" s="465">
        <v>-0.2</v>
      </c>
      <c r="H10" s="465">
        <v>0.3</v>
      </c>
    </row>
    <row r="11" spans="2:8" ht="7.5" customHeight="1" x14ac:dyDescent="0.25">
      <c r="B11" s="433"/>
      <c r="C11" s="433"/>
      <c r="D11" s="465"/>
      <c r="E11" s="465"/>
      <c r="F11" s="465"/>
      <c r="G11" s="465"/>
      <c r="H11" s="465"/>
    </row>
    <row r="12" spans="2:8" x14ac:dyDescent="0.25">
      <c r="B12" s="433" t="s">
        <v>98</v>
      </c>
      <c r="C12" s="466"/>
      <c r="D12" s="364"/>
      <c r="E12" s="364"/>
      <c r="F12" s="364"/>
      <c r="G12" s="364"/>
      <c r="H12" s="364"/>
    </row>
    <row r="13" spans="2:8" x14ac:dyDescent="0.25">
      <c r="B13" s="362"/>
      <c r="C13" s="362" t="s">
        <v>386</v>
      </c>
      <c r="D13" s="364">
        <v>87.3</v>
      </c>
      <c r="E13" s="364">
        <v>93.3</v>
      </c>
      <c r="F13" s="364">
        <v>98.9</v>
      </c>
      <c r="G13" s="364">
        <v>101.7</v>
      </c>
      <c r="H13" s="364">
        <v>105.7</v>
      </c>
    </row>
    <row r="14" spans="2:8" x14ac:dyDescent="0.25">
      <c r="B14" s="362"/>
      <c r="C14" s="362" t="s">
        <v>387</v>
      </c>
      <c r="D14" s="463">
        <v>88.7</v>
      </c>
      <c r="E14" s="463">
        <v>90.9</v>
      </c>
      <c r="F14" s="463">
        <v>95.9</v>
      </c>
      <c r="G14" s="463">
        <v>98.9</v>
      </c>
      <c r="H14" s="463">
        <v>103.2</v>
      </c>
    </row>
    <row r="15" spans="2:8" x14ac:dyDescent="0.25">
      <c r="B15" s="433"/>
      <c r="C15" s="464" t="s">
        <v>296</v>
      </c>
      <c r="D15" s="465">
        <v>-1.4000000000000057</v>
      </c>
      <c r="E15" s="465">
        <v>2.3999999999999915</v>
      </c>
      <c r="F15" s="465">
        <v>3</v>
      </c>
      <c r="G15" s="465">
        <v>2.7999999999999972</v>
      </c>
      <c r="H15" s="465">
        <v>2.5</v>
      </c>
    </row>
    <row r="16" spans="2:8" x14ac:dyDescent="0.25">
      <c r="B16" s="433"/>
      <c r="C16" s="433"/>
      <c r="D16" s="465"/>
      <c r="E16" s="465"/>
      <c r="F16" s="465"/>
      <c r="G16" s="465"/>
      <c r="H16" s="465"/>
    </row>
    <row r="17" spans="2:8" x14ac:dyDescent="0.25">
      <c r="B17" s="433" t="s">
        <v>243</v>
      </c>
      <c r="C17" s="466"/>
      <c r="D17" s="364"/>
      <c r="E17" s="364"/>
      <c r="F17" s="364"/>
      <c r="G17" s="364"/>
      <c r="H17" s="364"/>
    </row>
    <row r="18" spans="2:8" x14ac:dyDescent="0.25">
      <c r="B18" s="362"/>
      <c r="C18" s="362" t="s">
        <v>386</v>
      </c>
      <c r="D18" s="364">
        <v>3.4649999999999999</v>
      </c>
      <c r="E18" s="364">
        <v>1.3129999999999999</v>
      </c>
      <c r="F18" s="364">
        <v>2.1309999999999998</v>
      </c>
      <c r="G18" s="364">
        <v>4.6829999999999998</v>
      </c>
      <c r="H18" s="364">
        <v>6.1459999999999999</v>
      </c>
    </row>
    <row r="19" spans="2:8" x14ac:dyDescent="0.25">
      <c r="B19" s="362"/>
      <c r="C19" s="362" t="s">
        <v>387</v>
      </c>
      <c r="D19" s="463">
        <v>1.7</v>
      </c>
      <c r="E19" s="463">
        <v>4.0999999999999996</v>
      </c>
      <c r="F19" s="463">
        <v>5.0999999999999996</v>
      </c>
      <c r="G19" s="463">
        <v>7.6</v>
      </c>
      <c r="H19" s="463">
        <v>8.4</v>
      </c>
    </row>
    <row r="20" spans="2:8" x14ac:dyDescent="0.25">
      <c r="B20" s="433"/>
      <c r="C20" s="464" t="s">
        <v>296</v>
      </c>
      <c r="D20" s="465">
        <v>1.7649999999999999</v>
      </c>
      <c r="E20" s="465">
        <v>-2.7869999999999999</v>
      </c>
      <c r="F20" s="465">
        <v>-2.9689999999999999</v>
      </c>
      <c r="G20" s="465">
        <v>-2.9169999999999998</v>
      </c>
      <c r="H20" s="465">
        <v>-2.2540000000000004</v>
      </c>
    </row>
    <row r="21" spans="2:8" x14ac:dyDescent="0.25">
      <c r="B21" s="433"/>
      <c r="C21" s="433"/>
      <c r="D21" s="465"/>
      <c r="E21" s="465"/>
      <c r="F21" s="465"/>
      <c r="G21" s="465"/>
      <c r="H21" s="465"/>
    </row>
    <row r="22" spans="2:8" x14ac:dyDescent="0.25">
      <c r="B22" s="433" t="s">
        <v>100</v>
      </c>
      <c r="C22" s="466"/>
      <c r="D22" s="467"/>
      <c r="E22" s="467"/>
      <c r="F22" s="467"/>
      <c r="G22" s="467"/>
      <c r="H22" s="467"/>
    </row>
    <row r="23" spans="2:8" x14ac:dyDescent="0.25">
      <c r="B23" s="362"/>
      <c r="C23" s="362" t="s">
        <v>386</v>
      </c>
      <c r="D23" s="364">
        <v>-2.8</v>
      </c>
      <c r="E23" s="364">
        <v>-4.2</v>
      </c>
      <c r="F23" s="364">
        <v>-4.3</v>
      </c>
      <c r="G23" s="364">
        <v>-0.6</v>
      </c>
      <c r="H23" s="364">
        <v>1.2</v>
      </c>
    </row>
    <row r="24" spans="2:8" x14ac:dyDescent="0.25">
      <c r="B24" s="362"/>
      <c r="C24" s="362" t="s">
        <v>387</v>
      </c>
      <c r="D24" s="463">
        <v>-5</v>
      </c>
      <c r="E24" s="463">
        <v>-2.5</v>
      </c>
      <c r="F24" s="463">
        <v>-0.9</v>
      </c>
      <c r="G24" s="463">
        <v>0.9</v>
      </c>
      <c r="H24" s="463">
        <v>3</v>
      </c>
    </row>
    <row r="25" spans="2:8" x14ac:dyDescent="0.25">
      <c r="B25" s="433"/>
      <c r="C25" s="464" t="s">
        <v>296</v>
      </c>
      <c r="D25" s="465">
        <v>2.2000000000000002</v>
      </c>
      <c r="E25" s="465">
        <v>-1.7000000000000002</v>
      </c>
      <c r="F25" s="465">
        <v>-3.4</v>
      </c>
      <c r="G25" s="465">
        <v>-1.5</v>
      </c>
      <c r="H25" s="465">
        <v>-1.8</v>
      </c>
    </row>
    <row r="26" spans="2:8" x14ac:dyDescent="0.25">
      <c r="B26" s="433"/>
      <c r="C26" s="433"/>
      <c r="D26" s="465"/>
      <c r="E26" s="465"/>
      <c r="F26" s="465"/>
      <c r="G26" s="465"/>
      <c r="H26" s="465"/>
    </row>
    <row r="27" spans="2:8" x14ac:dyDescent="0.25">
      <c r="B27" s="357" t="s">
        <v>101</v>
      </c>
      <c r="C27" s="466"/>
      <c r="D27" s="467"/>
      <c r="E27" s="467"/>
      <c r="F27" s="467"/>
      <c r="G27" s="467"/>
      <c r="H27" s="467"/>
    </row>
    <row r="28" spans="2:8" x14ac:dyDescent="0.25">
      <c r="B28" s="358"/>
      <c r="C28" s="362" t="s">
        <v>386</v>
      </c>
      <c r="D28" s="364">
        <v>60.298999999999999</v>
      </c>
      <c r="E28" s="364">
        <v>64.694999999999993</v>
      </c>
      <c r="F28" s="364">
        <v>69.225999999999999</v>
      </c>
      <c r="G28" s="364">
        <v>69.861000000000004</v>
      </c>
      <c r="H28" s="364">
        <v>68.454999999999998</v>
      </c>
    </row>
    <row r="29" spans="2:8" x14ac:dyDescent="0.25">
      <c r="B29" s="358"/>
      <c r="C29" s="362" t="s">
        <v>387</v>
      </c>
      <c r="D29" s="463">
        <v>62.7</v>
      </c>
      <c r="E29" s="463">
        <v>65.599999999999994</v>
      </c>
      <c r="F29" s="463">
        <v>66.900000000000006</v>
      </c>
      <c r="G29" s="463">
        <v>66.3</v>
      </c>
      <c r="H29" s="463">
        <v>63.5</v>
      </c>
    </row>
    <row r="30" spans="2:8" x14ac:dyDescent="0.25">
      <c r="B30" s="462"/>
      <c r="C30" s="464" t="s">
        <v>296</v>
      </c>
      <c r="D30" s="465">
        <v>-2.4010000000000034</v>
      </c>
      <c r="E30" s="465">
        <v>-0.90500000000000114</v>
      </c>
      <c r="F30" s="465">
        <v>2.3259999999999934</v>
      </c>
      <c r="G30" s="465">
        <v>3.561000000000007</v>
      </c>
      <c r="H30" s="465">
        <v>4.9549999999999983</v>
      </c>
    </row>
    <row r="31" spans="2:8" x14ac:dyDescent="0.25">
      <c r="B31" s="462"/>
      <c r="C31" s="433"/>
      <c r="D31" s="465"/>
      <c r="E31" s="465"/>
      <c r="F31" s="465"/>
      <c r="G31" s="465"/>
      <c r="H31" s="465"/>
    </row>
    <row r="32" spans="2:8" x14ac:dyDescent="0.25">
      <c r="B32" s="357" t="s">
        <v>388</v>
      </c>
      <c r="C32" s="466"/>
      <c r="D32" s="467"/>
      <c r="E32" s="467"/>
      <c r="F32" s="467"/>
      <c r="G32" s="467"/>
      <c r="H32" s="467"/>
    </row>
    <row r="33" spans="2:8" x14ac:dyDescent="0.25">
      <c r="B33" s="358"/>
      <c r="C33" s="362" t="s">
        <v>386</v>
      </c>
      <c r="D33" s="364">
        <v>112.057</v>
      </c>
      <c r="E33" s="364">
        <v>118.125</v>
      </c>
      <c r="F33" s="364">
        <v>121.215</v>
      </c>
      <c r="G33" s="364">
        <v>131.309</v>
      </c>
      <c r="H33" s="364">
        <v>130.58199999999999</v>
      </c>
    </row>
    <row r="34" spans="2:8" x14ac:dyDescent="0.25">
      <c r="B34" s="358"/>
      <c r="C34" s="362" t="s">
        <v>387</v>
      </c>
      <c r="D34" s="463">
        <v>111.4</v>
      </c>
      <c r="E34" s="463">
        <v>116.2</v>
      </c>
      <c r="F34" s="463">
        <v>116.9</v>
      </c>
      <c r="G34" s="463">
        <v>123.3</v>
      </c>
      <c r="H34" s="463">
        <v>122.8</v>
      </c>
    </row>
    <row r="35" spans="2:8" x14ac:dyDescent="0.25">
      <c r="B35" s="462"/>
      <c r="C35" s="464" t="s">
        <v>296</v>
      </c>
      <c r="D35" s="465">
        <v>0.65699999999999648</v>
      </c>
      <c r="E35" s="465">
        <v>1.9249999999999972</v>
      </c>
      <c r="F35" s="465">
        <v>4.3149999999999977</v>
      </c>
      <c r="G35" s="465">
        <v>8.0090000000000003</v>
      </c>
      <c r="H35" s="465">
        <v>7.7819999999999965</v>
      </c>
    </row>
    <row r="36" spans="2:8" x14ac:dyDescent="0.25">
      <c r="B36" s="462"/>
      <c r="C36" s="464"/>
      <c r="D36" s="465"/>
      <c r="E36" s="465"/>
      <c r="F36" s="465"/>
      <c r="G36" s="465"/>
      <c r="H36" s="465"/>
    </row>
    <row r="37" spans="2:8" x14ac:dyDescent="0.25">
      <c r="B37" s="357" t="s">
        <v>102</v>
      </c>
      <c r="C37" s="466"/>
      <c r="D37" s="467"/>
      <c r="E37" s="467"/>
      <c r="F37" s="467"/>
      <c r="G37" s="467"/>
      <c r="H37" s="467"/>
    </row>
    <row r="38" spans="2:8" x14ac:dyDescent="0.25">
      <c r="B38" s="358"/>
      <c r="C38" s="362" t="s">
        <v>386</v>
      </c>
      <c r="D38" s="364">
        <v>129.999</v>
      </c>
      <c r="E38" s="364">
        <v>134.72999999999999</v>
      </c>
      <c r="F38" s="364">
        <v>140.74700000000001</v>
      </c>
      <c r="G38" s="364">
        <v>149.833</v>
      </c>
      <c r="H38" s="364">
        <v>160.82499999999999</v>
      </c>
    </row>
    <row r="39" spans="2:8" x14ac:dyDescent="0.25">
      <c r="B39" s="358"/>
      <c r="C39" s="362" t="s">
        <v>387</v>
      </c>
      <c r="D39" s="463">
        <v>133.5</v>
      </c>
      <c r="E39" s="463">
        <v>140.9</v>
      </c>
      <c r="F39" s="463">
        <v>149.80000000000001</v>
      </c>
      <c r="G39" s="463">
        <v>161.6</v>
      </c>
      <c r="H39" s="463">
        <v>174.7</v>
      </c>
    </row>
    <row r="40" spans="2:8" x14ac:dyDescent="0.25">
      <c r="B40" s="462"/>
      <c r="C40" s="464" t="s">
        <v>296</v>
      </c>
      <c r="D40" s="465">
        <v>-3.5010000000000048</v>
      </c>
      <c r="E40" s="465">
        <v>-6.1700000000000159</v>
      </c>
      <c r="F40" s="465">
        <v>-9.0529999999999973</v>
      </c>
      <c r="G40" s="465">
        <v>-11.766999999999996</v>
      </c>
      <c r="H40" s="465">
        <v>-13.875</v>
      </c>
    </row>
    <row r="41" spans="2:8" ht="6" customHeight="1" x14ac:dyDescent="0.25">
      <c r="B41" s="468"/>
      <c r="C41" s="469"/>
      <c r="D41" s="470"/>
      <c r="E41" s="470"/>
      <c r="F41" s="471"/>
      <c r="G41" s="472"/>
      <c r="H41" s="472"/>
    </row>
  </sheetData>
  <pageMargins left="0.70866141732283472" right="0.70866141732283472" top="0.74803149606299213" bottom="0.74803149606299213" header="0.31496062992125984" footer="0.31496062992125984"/>
  <pageSetup paperSize="9" scale="86"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19"/>
  <sheetViews>
    <sheetView zoomScaleNormal="100" workbookViewId="0">
      <selection activeCell="J22" sqref="J22:K22"/>
    </sheetView>
  </sheetViews>
  <sheetFormatPr defaultRowHeight="15.75" customHeight="1" x14ac:dyDescent="0.2"/>
  <cols>
    <col min="1" max="1" width="7" style="370" customWidth="1"/>
    <col min="2" max="2" width="2.42578125" style="370" customWidth="1"/>
    <col min="3" max="3" width="34.7109375" style="370" customWidth="1"/>
    <col min="4" max="4" width="7" style="370" bestFit="1" customWidth="1"/>
    <col min="5" max="10" width="9.28515625" style="370" customWidth="1"/>
    <col min="11" max="16384" width="9.140625" style="370"/>
  </cols>
  <sheetData>
    <row r="1" spans="2:10" s="293" customFormat="1" ht="16.5" x14ac:dyDescent="0.3">
      <c r="B1" s="289" t="s">
        <v>389</v>
      </c>
      <c r="C1" s="291"/>
      <c r="D1" s="291"/>
      <c r="E1" s="291"/>
      <c r="F1" s="291"/>
      <c r="G1" s="291"/>
      <c r="H1" s="291"/>
      <c r="I1" s="291"/>
      <c r="J1" s="291"/>
    </row>
    <row r="2" spans="2:10" s="293" customFormat="1" ht="16.5" x14ac:dyDescent="0.3">
      <c r="B2" s="294" t="s">
        <v>278</v>
      </c>
      <c r="C2" s="291"/>
      <c r="D2" s="291"/>
      <c r="E2" s="291"/>
      <c r="F2" s="291"/>
      <c r="G2" s="291"/>
      <c r="H2" s="291"/>
      <c r="I2" s="291"/>
      <c r="J2" s="291"/>
    </row>
    <row r="3" spans="2:10" s="293" customFormat="1" ht="14.25" x14ac:dyDescent="0.2">
      <c r="B3" s="295"/>
      <c r="C3" s="292"/>
      <c r="D3" s="292"/>
      <c r="E3" s="292"/>
      <c r="F3" s="292"/>
      <c r="G3" s="292"/>
      <c r="H3" s="292"/>
      <c r="I3" s="292"/>
      <c r="J3" s="292"/>
    </row>
    <row r="5" spans="2:10" ht="14.25" customHeight="1" x14ac:dyDescent="0.2">
      <c r="B5" s="359" t="s">
        <v>175</v>
      </c>
      <c r="C5" s="359"/>
      <c r="D5" s="297"/>
      <c r="E5" s="297" t="s">
        <v>188</v>
      </c>
      <c r="F5" s="297" t="s">
        <v>189</v>
      </c>
      <c r="G5" s="297" t="s">
        <v>190</v>
      </c>
      <c r="H5" s="297" t="s">
        <v>191</v>
      </c>
      <c r="I5" s="297" t="s">
        <v>192</v>
      </c>
      <c r="J5" s="369" t="s">
        <v>38</v>
      </c>
    </row>
    <row r="6" spans="2:10" ht="14.25" customHeight="1" x14ac:dyDescent="0.2">
      <c r="B6" s="371" t="s">
        <v>236</v>
      </c>
      <c r="C6" s="371"/>
      <c r="D6" s="361"/>
      <c r="E6" s="361" t="s">
        <v>1</v>
      </c>
      <c r="F6" s="361" t="s">
        <v>1</v>
      </c>
      <c r="G6" s="361" t="s">
        <v>1</v>
      </c>
      <c r="H6" s="361" t="s">
        <v>1</v>
      </c>
      <c r="I6" s="361" t="s">
        <v>1</v>
      </c>
      <c r="J6" s="372" t="s">
        <v>296</v>
      </c>
    </row>
    <row r="7" spans="2:10" ht="6.75" customHeight="1" x14ac:dyDescent="0.2">
      <c r="B7" s="359"/>
      <c r="C7" s="359"/>
      <c r="D7" s="359"/>
      <c r="E7" s="373"/>
      <c r="F7" s="373"/>
      <c r="G7" s="373"/>
      <c r="H7" s="373"/>
      <c r="I7" s="373"/>
      <c r="J7" s="374" t="s">
        <v>150</v>
      </c>
    </row>
    <row r="8" spans="2:10" ht="12" customHeight="1" x14ac:dyDescent="0.2">
      <c r="B8" s="499" t="s">
        <v>297</v>
      </c>
      <c r="C8" s="499"/>
      <c r="D8" s="473"/>
      <c r="E8" s="375"/>
      <c r="F8" s="375"/>
      <c r="G8" s="375"/>
      <c r="H8" s="375"/>
      <c r="I8" s="375"/>
      <c r="J8" s="376" t="s">
        <v>150</v>
      </c>
    </row>
    <row r="9" spans="2:10" ht="12.75" customHeight="1" x14ac:dyDescent="0.2">
      <c r="B9" s="498" t="s">
        <v>390</v>
      </c>
      <c r="C9" s="498"/>
      <c r="D9" s="377"/>
      <c r="E9" s="377">
        <v>0.4</v>
      </c>
      <c r="F9" s="377">
        <v>0.3</v>
      </c>
      <c r="G9" s="377">
        <v>0.7</v>
      </c>
      <c r="H9" s="377">
        <v>0.8</v>
      </c>
      <c r="I9" s="377">
        <v>1.2</v>
      </c>
      <c r="J9" s="378">
        <v>3.4000000000000004</v>
      </c>
    </row>
    <row r="10" spans="2:10" ht="12.75" customHeight="1" x14ac:dyDescent="0.2">
      <c r="B10" s="498" t="s">
        <v>298</v>
      </c>
      <c r="C10" s="498"/>
      <c r="D10" s="377"/>
      <c r="E10" s="377">
        <v>0</v>
      </c>
      <c r="F10" s="377">
        <v>-0.1</v>
      </c>
      <c r="G10" s="377">
        <v>0</v>
      </c>
      <c r="H10" s="377">
        <v>0</v>
      </c>
      <c r="I10" s="377">
        <v>0.1</v>
      </c>
      <c r="J10" s="378">
        <v>0</v>
      </c>
    </row>
    <row r="11" spans="2:10" ht="12.75" customHeight="1" x14ac:dyDescent="0.2">
      <c r="B11" s="474" t="s">
        <v>300</v>
      </c>
      <c r="C11" s="474"/>
      <c r="D11" s="377"/>
      <c r="E11" s="377">
        <v>-0.1</v>
      </c>
      <c r="F11" s="377">
        <v>-0.3</v>
      </c>
      <c r="G11" s="377">
        <v>-0.3</v>
      </c>
      <c r="H11" s="377">
        <v>-0.5</v>
      </c>
      <c r="I11" s="377">
        <v>-0.4</v>
      </c>
      <c r="J11" s="378">
        <v>-1.6</v>
      </c>
    </row>
    <row r="12" spans="2:10" s="379" customFormat="1" ht="12.75" customHeight="1" x14ac:dyDescent="0.2">
      <c r="B12" s="498" t="s">
        <v>391</v>
      </c>
      <c r="C12" s="498"/>
      <c r="D12" s="377"/>
      <c r="E12" s="377">
        <v>0</v>
      </c>
      <c r="F12" s="377">
        <v>0</v>
      </c>
      <c r="G12" s="377">
        <v>-0.2</v>
      </c>
      <c r="H12" s="377">
        <v>-0.4</v>
      </c>
      <c r="I12" s="377">
        <v>-0.4</v>
      </c>
      <c r="J12" s="378">
        <v>-1</v>
      </c>
    </row>
    <row r="13" spans="2:10" ht="12.75" customHeight="1" x14ac:dyDescent="0.2">
      <c r="B13" s="474" t="s">
        <v>392</v>
      </c>
      <c r="C13" s="474"/>
      <c r="D13" s="377"/>
      <c r="E13" s="377">
        <v>-0.1</v>
      </c>
      <c r="F13" s="377">
        <v>-0.1</v>
      </c>
      <c r="G13" s="377">
        <v>-0.1</v>
      </c>
      <c r="H13" s="377">
        <v>-0.1</v>
      </c>
      <c r="I13" s="377">
        <v>-0.1</v>
      </c>
      <c r="J13" s="378">
        <v>-0.5</v>
      </c>
    </row>
    <row r="14" spans="2:10" ht="12.75" customHeight="1" x14ac:dyDescent="0.2">
      <c r="B14" s="498" t="s">
        <v>303</v>
      </c>
      <c r="C14" s="498"/>
      <c r="D14" s="380"/>
      <c r="E14" s="380">
        <v>0.2</v>
      </c>
      <c r="F14" s="380">
        <v>0.2</v>
      </c>
      <c r="G14" s="380">
        <v>0</v>
      </c>
      <c r="H14" s="380">
        <v>0</v>
      </c>
      <c r="I14" s="380">
        <v>-0.1</v>
      </c>
      <c r="J14" s="381">
        <v>0.30000000000000004</v>
      </c>
    </row>
    <row r="15" spans="2:10" ht="12.75" customHeight="1" x14ac:dyDescent="0.2">
      <c r="B15" s="497" t="s">
        <v>304</v>
      </c>
      <c r="C15" s="497"/>
      <c r="D15" s="382"/>
      <c r="E15" s="382">
        <v>0.4</v>
      </c>
      <c r="F15" s="382">
        <v>0</v>
      </c>
      <c r="G15" s="382">
        <v>9.999999999999995E-2</v>
      </c>
      <c r="H15" s="382">
        <v>-0.19999999999999998</v>
      </c>
      <c r="I15" s="382">
        <v>0.30000000000000004</v>
      </c>
      <c r="J15" s="383">
        <v>0.60000000000000009</v>
      </c>
    </row>
    <row r="16" spans="2:10" ht="12.75" customHeight="1" x14ac:dyDescent="0.2">
      <c r="B16" s="501" t="s">
        <v>393</v>
      </c>
      <c r="C16" s="501"/>
      <c r="D16" s="380"/>
      <c r="E16" s="380">
        <v>84.3</v>
      </c>
      <c r="F16" s="380">
        <v>89.2</v>
      </c>
      <c r="G16" s="380">
        <v>95</v>
      </c>
      <c r="H16" s="380">
        <v>100.4</v>
      </c>
      <c r="I16" s="380">
        <v>105.3</v>
      </c>
      <c r="J16" s="381"/>
    </row>
    <row r="17" spans="2:10" ht="15.75" customHeight="1" x14ac:dyDescent="0.2">
      <c r="B17" s="499" t="s">
        <v>394</v>
      </c>
      <c r="C17" s="499"/>
      <c r="D17" s="382"/>
      <c r="E17" s="382">
        <v>84.7</v>
      </c>
      <c r="F17" s="382">
        <v>89.2</v>
      </c>
      <c r="G17" s="382">
        <v>95.1</v>
      </c>
      <c r="H17" s="382">
        <v>100.2</v>
      </c>
      <c r="I17" s="382">
        <v>105.6</v>
      </c>
      <c r="J17" s="383"/>
    </row>
    <row r="18" spans="2:10" ht="12" x14ac:dyDescent="0.2">
      <c r="B18" s="475"/>
      <c r="C18" s="475" t="s">
        <v>395</v>
      </c>
      <c r="D18" s="476"/>
      <c r="E18" s="476">
        <v>0.2824368646004678</v>
      </c>
      <c r="F18" s="476">
        <v>0.28156816224282788</v>
      </c>
      <c r="G18" s="476">
        <v>0.28468993350478577</v>
      </c>
      <c r="H18" s="476">
        <v>0.28603409382941664</v>
      </c>
      <c r="I18" s="476">
        <v>0.28806387900744201</v>
      </c>
      <c r="J18" s="477"/>
    </row>
    <row r="19" spans="2:10" ht="12" x14ac:dyDescent="0.2">
      <c r="B19" s="359"/>
      <c r="C19" s="359"/>
      <c r="D19" s="359"/>
      <c r="E19" s="373"/>
      <c r="F19" s="373"/>
      <c r="G19" s="373"/>
      <c r="H19" s="373"/>
      <c r="I19" s="373"/>
      <c r="J19" s="374"/>
    </row>
  </sheetData>
  <mergeCells count="8">
    <mergeCell ref="B16:C16"/>
    <mergeCell ref="B17:C17"/>
    <mergeCell ref="B8:C8"/>
    <mergeCell ref="B9:C9"/>
    <mergeCell ref="B10:C10"/>
    <mergeCell ref="B12:C12"/>
    <mergeCell ref="B14:C14"/>
    <mergeCell ref="B15:C15"/>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98"/>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22" style="1" bestFit="1" customWidth="1"/>
    <col min="4" max="4" width="30.140625" style="1" bestFit="1" customWidth="1"/>
    <col min="5" max="5" width="11.5703125" style="20" bestFit="1" customWidth="1"/>
    <col min="6" max="16384" width="9.42578125" style="1"/>
  </cols>
  <sheetData>
    <row r="1" spans="2:7" x14ac:dyDescent="0.3">
      <c r="B1" s="2" t="s">
        <v>105</v>
      </c>
      <c r="C1" s="3"/>
      <c r="D1" s="3"/>
      <c r="E1" s="41"/>
    </row>
    <row r="2" spans="2:7" x14ac:dyDescent="0.3">
      <c r="B2" s="28" t="s">
        <v>54</v>
      </c>
      <c r="C2" s="3"/>
      <c r="D2" s="3"/>
      <c r="E2" s="41"/>
    </row>
    <row r="3" spans="2:7" x14ac:dyDescent="0.3">
      <c r="C3" s="20" t="s">
        <v>86</v>
      </c>
      <c r="D3" s="38" t="s">
        <v>87</v>
      </c>
    </row>
    <row r="4" spans="2:7" x14ac:dyDescent="0.3">
      <c r="C4" s="1" t="s">
        <v>33</v>
      </c>
      <c r="D4" s="104" t="s">
        <v>120</v>
      </c>
      <c r="E4" s="1"/>
    </row>
    <row r="5" spans="2:7" x14ac:dyDescent="0.3">
      <c r="B5" s="27">
        <v>38504</v>
      </c>
      <c r="C5" s="19">
        <v>5.3543410041841</v>
      </c>
      <c r="D5" s="19">
        <v>17.236122892841799</v>
      </c>
      <c r="E5" s="29"/>
      <c r="F5" s="29"/>
      <c r="G5" s="29"/>
    </row>
    <row r="6" spans="2:7" x14ac:dyDescent="0.3">
      <c r="B6" s="27">
        <v>38596</v>
      </c>
      <c r="C6" s="19">
        <v>6.4073894020418098</v>
      </c>
      <c r="D6" s="19">
        <v>17.475618196690299</v>
      </c>
      <c r="E6" s="29"/>
      <c r="F6" s="29"/>
      <c r="G6" s="29"/>
    </row>
    <row r="7" spans="2:7" x14ac:dyDescent="0.3">
      <c r="B7" s="27">
        <v>38687</v>
      </c>
      <c r="C7" s="19">
        <v>7.0796176300763403</v>
      </c>
      <c r="D7" s="19">
        <v>17.7071926331508</v>
      </c>
      <c r="E7" s="29"/>
      <c r="F7" s="29"/>
      <c r="G7" s="29"/>
    </row>
    <row r="8" spans="2:7" x14ac:dyDescent="0.3">
      <c r="B8" s="27">
        <v>38777</v>
      </c>
      <c r="C8" s="19">
        <v>7.1161996331203703</v>
      </c>
      <c r="D8" s="19">
        <v>17.859620047263899</v>
      </c>
      <c r="E8" s="29"/>
      <c r="F8" s="29"/>
      <c r="G8" s="29"/>
    </row>
    <row r="9" spans="2:7" x14ac:dyDescent="0.3">
      <c r="B9" s="27">
        <v>38869</v>
      </c>
      <c r="C9" s="19">
        <v>6.0843934222773699</v>
      </c>
      <c r="D9" s="19">
        <v>17.988405162984002</v>
      </c>
      <c r="E9" s="29"/>
      <c r="F9" s="29"/>
      <c r="G9" s="29"/>
    </row>
    <row r="10" spans="2:7" x14ac:dyDescent="0.3">
      <c r="B10" s="27">
        <v>38961</v>
      </c>
      <c r="C10" s="19">
        <v>5.3453947368421</v>
      </c>
      <c r="D10" s="19">
        <v>18.1990098890642</v>
      </c>
      <c r="E10" s="29"/>
      <c r="F10" s="29"/>
      <c r="G10" s="29"/>
    </row>
    <row r="11" spans="2:7" x14ac:dyDescent="0.3">
      <c r="B11" s="27">
        <v>39052</v>
      </c>
      <c r="C11" s="19">
        <v>4.6193942661993201</v>
      </c>
      <c r="D11" s="19">
        <v>18.250136097895801</v>
      </c>
      <c r="E11" s="29"/>
      <c r="F11" s="29"/>
      <c r="G11" s="29"/>
    </row>
    <row r="12" spans="2:7" x14ac:dyDescent="0.3">
      <c r="B12" s="27">
        <v>39142</v>
      </c>
      <c r="C12" s="19">
        <v>3.9211054682886499</v>
      </c>
      <c r="D12" s="19">
        <v>18.2619918261991</v>
      </c>
      <c r="E12" s="29"/>
      <c r="F12" s="29"/>
      <c r="G12" s="29"/>
    </row>
    <row r="13" spans="2:7" x14ac:dyDescent="0.3">
      <c r="B13" s="27">
        <v>39234</v>
      </c>
      <c r="C13" s="19">
        <v>4.2262583720862104</v>
      </c>
      <c r="D13" s="19">
        <v>18.3090163000114</v>
      </c>
      <c r="E13" s="29"/>
      <c r="F13" s="29"/>
      <c r="G13" s="29"/>
    </row>
    <row r="14" spans="2:7" x14ac:dyDescent="0.3">
      <c r="B14" s="27">
        <v>39326</v>
      </c>
      <c r="C14" s="19">
        <v>4.2270217133605099</v>
      </c>
      <c r="D14" s="19">
        <v>18.236321368586101</v>
      </c>
      <c r="E14" s="29"/>
      <c r="F14" s="29"/>
      <c r="G14" s="29"/>
    </row>
    <row r="15" spans="2:7" x14ac:dyDescent="0.3">
      <c r="B15" s="27">
        <v>39417</v>
      </c>
      <c r="C15" s="19">
        <v>4.2751195487214604</v>
      </c>
      <c r="D15" s="19">
        <v>18.238053676631001</v>
      </c>
      <c r="E15" s="29"/>
      <c r="F15" s="29"/>
      <c r="G15" s="29"/>
    </row>
    <row r="16" spans="2:7" x14ac:dyDescent="0.3">
      <c r="B16" s="27">
        <v>39508</v>
      </c>
      <c r="C16" s="19">
        <v>4.75906352994659</v>
      </c>
      <c r="D16" s="19">
        <v>18.312423361338201</v>
      </c>
      <c r="E16" s="29"/>
      <c r="F16" s="29"/>
      <c r="G16" s="29"/>
    </row>
    <row r="17" spans="2:7" x14ac:dyDescent="0.3">
      <c r="B17" s="27">
        <v>39600</v>
      </c>
      <c r="C17" s="19">
        <v>4.3523403300033499</v>
      </c>
      <c r="D17" s="19">
        <v>18.463573355906998</v>
      </c>
      <c r="E17" s="29"/>
      <c r="F17" s="29"/>
      <c r="G17" s="29"/>
    </row>
    <row r="18" spans="2:7" x14ac:dyDescent="0.3">
      <c r="B18" s="27">
        <v>39692</v>
      </c>
      <c r="C18" s="19">
        <v>4.0001109600821003</v>
      </c>
      <c r="D18" s="19">
        <v>18.823156560321099</v>
      </c>
      <c r="E18" s="29"/>
      <c r="F18" s="29"/>
      <c r="G18" s="29"/>
    </row>
    <row r="19" spans="2:7" x14ac:dyDescent="0.3">
      <c r="B19" s="27">
        <v>39783</v>
      </c>
      <c r="C19" s="19">
        <v>4.3442442882249503</v>
      </c>
      <c r="D19" s="19">
        <v>19.261754874358001</v>
      </c>
      <c r="E19" s="29"/>
      <c r="F19" s="29"/>
      <c r="G19" s="29"/>
    </row>
    <row r="20" spans="2:7" x14ac:dyDescent="0.3">
      <c r="B20" s="27">
        <v>39873</v>
      </c>
      <c r="C20" s="19">
        <v>3.9950096281630598</v>
      </c>
      <c r="D20" s="19">
        <v>19.6432528251717</v>
      </c>
      <c r="E20" s="29"/>
      <c r="F20" s="29"/>
      <c r="G20" s="29"/>
    </row>
    <row r="21" spans="2:7" x14ac:dyDescent="0.3">
      <c r="B21" s="27">
        <v>39965</v>
      </c>
      <c r="C21" s="19">
        <v>3.3076074972436502</v>
      </c>
      <c r="D21" s="19">
        <v>19.8493987029502</v>
      </c>
      <c r="E21" s="29"/>
      <c r="F21" s="29"/>
      <c r="G21" s="29"/>
    </row>
    <row r="22" spans="2:7" x14ac:dyDescent="0.3">
      <c r="B22" s="27">
        <v>40057</v>
      </c>
      <c r="C22" s="19">
        <v>2.7073164226080801</v>
      </c>
      <c r="D22" s="19">
        <v>19.897408490259501</v>
      </c>
      <c r="E22" s="29"/>
      <c r="F22" s="29"/>
      <c r="G22" s="29"/>
    </row>
    <row r="23" spans="2:7" x14ac:dyDescent="0.3">
      <c r="B23" s="27">
        <v>40148</v>
      </c>
      <c r="C23" s="19">
        <v>0.92899626296121196</v>
      </c>
      <c r="D23" s="19">
        <v>19.839657435769201</v>
      </c>
      <c r="E23" s="29"/>
      <c r="F23" s="29"/>
      <c r="G23" s="29"/>
    </row>
    <row r="24" spans="2:7" x14ac:dyDescent="0.3">
      <c r="B24" s="27">
        <v>40238</v>
      </c>
      <c r="C24" s="19">
        <v>-0.47204256206968498</v>
      </c>
      <c r="D24" s="19">
        <v>19.651869399526198</v>
      </c>
      <c r="E24" s="29"/>
      <c r="F24" s="29"/>
      <c r="G24" s="29"/>
    </row>
    <row r="25" spans="2:7" x14ac:dyDescent="0.3">
      <c r="B25" s="27">
        <v>40330</v>
      </c>
      <c r="C25" s="19">
        <v>-0.413879272197204</v>
      </c>
      <c r="D25" s="19">
        <v>19.559493310560701</v>
      </c>
      <c r="E25" s="29"/>
      <c r="F25" s="29"/>
      <c r="G25" s="29"/>
    </row>
    <row r="26" spans="2:7" x14ac:dyDescent="0.3">
      <c r="B26" s="27">
        <v>40422</v>
      </c>
      <c r="C26" s="19">
        <v>-0.329818729548636</v>
      </c>
      <c r="D26" s="19">
        <v>19.5056588784811</v>
      </c>
      <c r="E26" s="29"/>
      <c r="F26" s="29"/>
      <c r="G26" s="29"/>
    </row>
    <row r="27" spans="2:7" x14ac:dyDescent="0.3">
      <c r="B27" s="27">
        <v>40513</v>
      </c>
      <c r="C27" s="19">
        <v>0.44848895726317101</v>
      </c>
      <c r="D27" s="19">
        <v>19.435909400020801</v>
      </c>
      <c r="E27" s="29"/>
      <c r="F27" s="29"/>
      <c r="G27" s="29"/>
    </row>
    <row r="28" spans="2:7" x14ac:dyDescent="0.3">
      <c r="B28" s="27">
        <v>40603</v>
      </c>
      <c r="C28" s="19">
        <v>1.92594921782878</v>
      </c>
      <c r="D28" s="19">
        <v>19.5582153552619</v>
      </c>
      <c r="E28" s="29"/>
      <c r="F28" s="29"/>
      <c r="G28" s="29"/>
    </row>
    <row r="29" spans="2:7" x14ac:dyDescent="0.3">
      <c r="B29" s="27">
        <v>40695</v>
      </c>
      <c r="C29" s="19">
        <v>2.51189293742484</v>
      </c>
      <c r="D29" s="19">
        <v>19.6116636945398</v>
      </c>
      <c r="E29" s="29"/>
      <c r="F29" s="29"/>
      <c r="G29" s="29"/>
    </row>
    <row r="30" spans="2:7" x14ac:dyDescent="0.3">
      <c r="B30" s="27">
        <v>40787</v>
      </c>
      <c r="C30" s="19">
        <v>2.5143958935876398</v>
      </c>
      <c r="D30" s="19">
        <v>19.522652907725899</v>
      </c>
      <c r="E30" s="29"/>
      <c r="F30" s="29"/>
      <c r="G30" s="29"/>
    </row>
    <row r="31" spans="2:7" x14ac:dyDescent="0.3">
      <c r="B31" s="27">
        <v>40878</v>
      </c>
      <c r="C31" s="19">
        <v>2.7541987903330498</v>
      </c>
      <c r="D31" s="19">
        <v>19.522495182816201</v>
      </c>
      <c r="E31" s="29"/>
      <c r="F31" s="29"/>
      <c r="G31" s="29"/>
    </row>
    <row r="32" spans="2:7" x14ac:dyDescent="0.3">
      <c r="B32" s="27">
        <v>40969</v>
      </c>
      <c r="C32" s="19">
        <v>1.71988277032237</v>
      </c>
      <c r="D32" s="19">
        <v>19.4180996069381</v>
      </c>
      <c r="E32" s="29"/>
      <c r="F32" s="29"/>
      <c r="G32" s="29"/>
    </row>
    <row r="33" spans="2:7" x14ac:dyDescent="0.3">
      <c r="B33" s="27">
        <v>41061</v>
      </c>
      <c r="C33" s="19">
        <v>0.759835793875418</v>
      </c>
      <c r="D33" s="19">
        <v>19.295097665510699</v>
      </c>
      <c r="E33" s="29"/>
      <c r="F33" s="29"/>
      <c r="G33" s="29"/>
    </row>
    <row r="34" spans="2:7" x14ac:dyDescent="0.3">
      <c r="B34" s="27">
        <v>41153</v>
      </c>
      <c r="C34" s="19">
        <v>0.41429442862952398</v>
      </c>
      <c r="D34" s="19">
        <v>19.296146891083598</v>
      </c>
      <c r="E34" s="29"/>
      <c r="F34" s="29"/>
      <c r="G34" s="29"/>
    </row>
    <row r="35" spans="2:7" x14ac:dyDescent="0.3">
      <c r="B35" s="27">
        <v>41244</v>
      </c>
      <c r="C35" s="19">
        <v>-0.37388843977364999</v>
      </c>
      <c r="D35" s="19">
        <v>19.284249128347099</v>
      </c>
      <c r="E35" s="29"/>
      <c r="F35" s="29"/>
      <c r="G35" s="29"/>
    </row>
    <row r="36" spans="2:7" x14ac:dyDescent="0.3">
      <c r="B36" s="27">
        <v>41334</v>
      </c>
      <c r="C36" s="19">
        <v>-0.18702454065256899</v>
      </c>
      <c r="D36" s="19">
        <v>19.2391174387697</v>
      </c>
      <c r="E36" s="29"/>
      <c r="F36" s="29"/>
      <c r="G36" s="29"/>
    </row>
    <row r="37" spans="2:7" x14ac:dyDescent="0.3">
      <c r="B37" s="27">
        <v>41426</v>
      </c>
      <c r="C37" s="19">
        <v>-3.7958347040512E-2</v>
      </c>
      <c r="D37" s="19">
        <v>19.188239112447899</v>
      </c>
      <c r="E37" s="29"/>
      <c r="F37" s="29"/>
      <c r="G37" s="29"/>
    </row>
    <row r="38" spans="2:7" x14ac:dyDescent="0.3">
      <c r="B38" s="27">
        <v>41518</v>
      </c>
      <c r="C38" s="19">
        <v>0.51889538562785997</v>
      </c>
      <c r="D38" s="19">
        <v>19.055885090863299</v>
      </c>
      <c r="E38" s="29"/>
      <c r="F38" s="29"/>
      <c r="G38" s="29"/>
    </row>
    <row r="39" spans="2:7" x14ac:dyDescent="0.3">
      <c r="B39" s="27">
        <v>41609</v>
      </c>
      <c r="C39" s="19">
        <v>1.42002231463638</v>
      </c>
      <c r="D39" s="19">
        <v>18.797503905632801</v>
      </c>
      <c r="E39" s="29"/>
      <c r="F39" s="29"/>
      <c r="G39" s="29"/>
    </row>
    <row r="40" spans="2:7" x14ac:dyDescent="0.3">
      <c r="B40" s="27">
        <v>41699</v>
      </c>
      <c r="C40" s="19">
        <v>2.0611247562859201</v>
      </c>
      <c r="D40" s="19">
        <v>18.636893521286702</v>
      </c>
      <c r="E40" s="29"/>
      <c r="F40" s="29"/>
      <c r="G40" s="29"/>
    </row>
    <row r="41" spans="2:7" x14ac:dyDescent="0.3">
      <c r="B41" s="27">
        <v>41791</v>
      </c>
      <c r="C41" s="19">
        <v>3.0175687306971799</v>
      </c>
      <c r="D41" s="19">
        <v>18.545108810479601</v>
      </c>
      <c r="E41" s="29"/>
      <c r="F41" s="29"/>
      <c r="G41" s="29"/>
    </row>
    <row r="42" spans="2:7" x14ac:dyDescent="0.3">
      <c r="B42" s="27">
        <v>41883</v>
      </c>
      <c r="C42" s="19">
        <v>3.3894037066881602</v>
      </c>
      <c r="D42" s="19">
        <v>18.536499766027099</v>
      </c>
      <c r="E42" s="29"/>
      <c r="F42" s="29"/>
      <c r="G42" s="29"/>
    </row>
    <row r="43" spans="2:7" x14ac:dyDescent="0.3">
      <c r="B43" s="27">
        <v>41974</v>
      </c>
      <c r="C43" s="19">
        <v>3.4053405340534102</v>
      </c>
      <c r="D43" s="19">
        <v>18.635382394902201</v>
      </c>
      <c r="E43" s="29"/>
      <c r="F43" s="29"/>
      <c r="G43" s="29"/>
    </row>
    <row r="44" spans="2:7" x14ac:dyDescent="0.3">
      <c r="B44" s="27">
        <v>42064</v>
      </c>
      <c r="C44" s="19">
        <v>3.2748654079936399</v>
      </c>
      <c r="D44" s="19">
        <v>18.6742084626222</v>
      </c>
      <c r="E44" s="29"/>
      <c r="F44" s="29"/>
      <c r="G44" s="29"/>
    </row>
    <row r="45" spans="2:7" x14ac:dyDescent="0.3">
      <c r="B45" s="27">
        <v>42156</v>
      </c>
      <c r="C45" s="19">
        <v>3.2854966334103302</v>
      </c>
      <c r="D45" s="19">
        <v>18.690722239014399</v>
      </c>
      <c r="E45" s="29"/>
      <c r="F45" s="29"/>
      <c r="G45" s="29"/>
    </row>
    <row r="46" spans="2:7" x14ac:dyDescent="0.3">
      <c r="B46" s="27">
        <v>42248</v>
      </c>
      <c r="C46" s="19">
        <v>2.8715475668566302</v>
      </c>
      <c r="D46" s="19">
        <v>18.617160797226902</v>
      </c>
      <c r="E46" s="29"/>
      <c r="F46" s="29"/>
      <c r="G46" s="29"/>
    </row>
    <row r="47" spans="2:7" x14ac:dyDescent="0.3">
      <c r="B47" s="27">
        <v>42339</v>
      </c>
      <c r="C47" s="19">
        <v>2.45659848155133</v>
      </c>
      <c r="D47" s="19">
        <v>18.539619673492499</v>
      </c>
      <c r="E47" s="29"/>
      <c r="F47" s="29"/>
      <c r="G47" s="29"/>
    </row>
    <row r="48" spans="2:7" x14ac:dyDescent="0.3">
      <c r="B48" s="27">
        <v>42430</v>
      </c>
      <c r="C48" s="19">
        <v>2.3134023590458002</v>
      </c>
      <c r="D48" s="19">
        <v>18.432218399943299</v>
      </c>
      <c r="E48" s="29"/>
      <c r="F48" s="29"/>
      <c r="G48" s="29"/>
    </row>
    <row r="49" spans="2:7" x14ac:dyDescent="0.3">
      <c r="B49" s="27">
        <v>42522</v>
      </c>
      <c r="C49" s="19">
        <v>1.4584473364897399</v>
      </c>
      <c r="D49" s="19">
        <v>18.290539804979701</v>
      </c>
      <c r="E49" s="29"/>
      <c r="F49" s="29"/>
      <c r="G49" s="29"/>
    </row>
    <row r="50" spans="2:7" x14ac:dyDescent="0.3">
      <c r="B50" s="27">
        <v>42614</v>
      </c>
      <c r="C50" s="19">
        <v>1.51999431777825</v>
      </c>
      <c r="D50" s="19">
        <v>18.231970014923402</v>
      </c>
      <c r="E50" s="29"/>
      <c r="F50" s="29"/>
      <c r="G50" s="29"/>
    </row>
    <row r="51" spans="2:7" x14ac:dyDescent="0.3">
      <c r="B51" s="27">
        <v>42705</v>
      </c>
      <c r="C51" s="19">
        <v>1.9658281021381001</v>
      </c>
      <c r="D51" s="19">
        <v>18.128298134400001</v>
      </c>
      <c r="E51" s="29"/>
      <c r="F51" s="29"/>
      <c r="G51" s="29"/>
    </row>
    <row r="52" spans="2:7" x14ac:dyDescent="0.3">
      <c r="B52" s="27">
        <v>42795</v>
      </c>
      <c r="C52" s="19">
        <v>2.10612819910778</v>
      </c>
      <c r="D52" s="19">
        <v>18.068849955142898</v>
      </c>
      <c r="E52" s="29"/>
      <c r="F52" s="29"/>
      <c r="G52" s="29"/>
    </row>
    <row r="53" spans="2:7" x14ac:dyDescent="0.3">
      <c r="B53" s="48">
        <v>42887</v>
      </c>
      <c r="C53" s="19">
        <v>2.63812025138354</v>
      </c>
      <c r="D53" s="19">
        <v>18.079680983390599</v>
      </c>
      <c r="E53" s="54"/>
      <c r="F53" s="29"/>
      <c r="G53" s="29"/>
    </row>
    <row r="54" spans="2:7" x14ac:dyDescent="0.3">
      <c r="B54" s="48">
        <v>42979</v>
      </c>
      <c r="C54" s="19">
        <v>3.03411926584109</v>
      </c>
      <c r="D54" s="19">
        <v>18.0563204860998</v>
      </c>
      <c r="E54" s="54"/>
      <c r="F54" s="29"/>
      <c r="G54" s="29"/>
    </row>
    <row r="55" spans="2:7" x14ac:dyDescent="0.3">
      <c r="B55" s="48">
        <v>43070</v>
      </c>
      <c r="C55" s="19">
        <v>2.89536417710092</v>
      </c>
      <c r="D55" s="19">
        <v>18.0223551224285</v>
      </c>
      <c r="E55" s="54"/>
      <c r="F55" s="29"/>
      <c r="G55" s="29"/>
    </row>
    <row r="56" spans="2:7" x14ac:dyDescent="0.3">
      <c r="B56" s="48">
        <v>43160</v>
      </c>
      <c r="C56" s="19">
        <v>2.8146342585140398</v>
      </c>
      <c r="D56" s="19">
        <v>18.051233110300998</v>
      </c>
      <c r="E56" s="54"/>
      <c r="F56" s="29"/>
      <c r="G56" s="29"/>
    </row>
    <row r="57" spans="2:7" x14ac:dyDescent="0.3">
      <c r="B57" s="48">
        <v>43252</v>
      </c>
      <c r="C57" s="19">
        <v>3.0478192327903302</v>
      </c>
      <c r="D57" s="19">
        <v>18.0612301427918</v>
      </c>
      <c r="E57" s="54"/>
      <c r="F57" s="29"/>
      <c r="G57" s="29"/>
    </row>
    <row r="58" spans="2:7" x14ac:dyDescent="0.3">
      <c r="B58" s="48">
        <v>43344</v>
      </c>
      <c r="C58" s="19">
        <v>2.2906292440018001</v>
      </c>
      <c r="D58" s="19">
        <v>18.045259796169599</v>
      </c>
      <c r="E58" s="54"/>
      <c r="F58" s="29"/>
      <c r="G58" s="29"/>
    </row>
    <row r="59" spans="2:7" x14ac:dyDescent="0.3">
      <c r="B59" s="48">
        <v>43435</v>
      </c>
      <c r="C59" s="19">
        <v>2.1638400287912201</v>
      </c>
      <c r="D59" s="19">
        <v>18.1389066997721</v>
      </c>
      <c r="E59" s="52"/>
      <c r="F59" s="20"/>
      <c r="G59" s="20"/>
    </row>
    <row r="60" spans="2:7" x14ac:dyDescent="0.3">
      <c r="B60" s="105">
        <v>43525</v>
      </c>
      <c r="C60" s="106">
        <v>2.22068394802172</v>
      </c>
      <c r="D60" s="106">
        <v>18.159971979965601</v>
      </c>
      <c r="E60" s="107" t="s">
        <v>61</v>
      </c>
      <c r="F60" s="20"/>
      <c r="G60" s="20"/>
    </row>
    <row r="61" spans="2:7" x14ac:dyDescent="0.3">
      <c r="B61" s="27">
        <v>43617</v>
      </c>
      <c r="C61" s="54">
        <v>1.9108041593685501</v>
      </c>
      <c r="D61" s="52">
        <v>18.200624280676202</v>
      </c>
      <c r="E61" s="52"/>
      <c r="F61" s="20"/>
      <c r="G61" s="20"/>
    </row>
    <row r="62" spans="2:7" x14ac:dyDescent="0.3">
      <c r="B62" s="27">
        <v>43709</v>
      </c>
      <c r="C62" s="54">
        <v>2.7148831651619698</v>
      </c>
      <c r="D62" s="52">
        <v>18.293279979938699</v>
      </c>
      <c r="E62" s="52"/>
      <c r="F62" s="20"/>
      <c r="G62" s="20"/>
    </row>
    <row r="63" spans="2:7" x14ac:dyDescent="0.3">
      <c r="B63" s="27">
        <v>43800</v>
      </c>
      <c r="C63" s="54">
        <v>3.3077278731836302</v>
      </c>
      <c r="D63" s="52">
        <v>18.3427551302327</v>
      </c>
      <c r="E63" s="52"/>
      <c r="F63" s="20"/>
      <c r="G63" s="20"/>
    </row>
    <row r="64" spans="2:7" x14ac:dyDescent="0.3">
      <c r="B64" s="27">
        <v>43891</v>
      </c>
      <c r="C64" s="54">
        <v>3.7920623386762098</v>
      </c>
      <c r="D64" s="52">
        <v>18.4265639540452</v>
      </c>
      <c r="E64" s="52"/>
      <c r="F64" s="20"/>
      <c r="G64" s="20"/>
    </row>
    <row r="65" spans="2:7" x14ac:dyDescent="0.3">
      <c r="B65" s="27">
        <v>43983</v>
      </c>
      <c r="C65" s="54">
        <v>4.2090876872600003</v>
      </c>
      <c r="D65" s="52">
        <v>18.489696891269698</v>
      </c>
      <c r="E65" s="52"/>
      <c r="F65" s="20"/>
      <c r="G65" s="20"/>
    </row>
    <row r="66" spans="2:7" x14ac:dyDescent="0.3">
      <c r="B66" s="27">
        <v>44075</v>
      </c>
      <c r="C66" s="54">
        <v>3.9493602930357401</v>
      </c>
      <c r="D66" s="52">
        <v>18.524163026314898</v>
      </c>
      <c r="E66" s="52"/>
      <c r="F66" s="20"/>
      <c r="G66" s="20"/>
    </row>
    <row r="67" spans="2:7" x14ac:dyDescent="0.3">
      <c r="B67" s="27">
        <v>44166</v>
      </c>
      <c r="C67" s="54">
        <v>3.34343725604651</v>
      </c>
      <c r="D67" s="52">
        <v>18.524645083416001</v>
      </c>
      <c r="E67" s="52"/>
      <c r="F67" s="20"/>
      <c r="G67" s="20"/>
    </row>
    <row r="68" spans="2:7" x14ac:dyDescent="0.3">
      <c r="B68" s="27">
        <v>44256</v>
      </c>
      <c r="C68" s="54">
        <v>2.5366902340598401</v>
      </c>
      <c r="D68" s="52">
        <v>18.496276672996601</v>
      </c>
      <c r="E68" s="52"/>
      <c r="F68" s="20"/>
      <c r="G68" s="20"/>
    </row>
    <row r="69" spans="2:7" x14ac:dyDescent="0.3">
      <c r="B69" s="27">
        <v>44348</v>
      </c>
      <c r="C69" s="54">
        <v>1.76406741360508</v>
      </c>
      <c r="D69" s="52">
        <v>18.451388604008901</v>
      </c>
      <c r="E69" s="52"/>
      <c r="F69" s="20"/>
      <c r="G69" s="20"/>
    </row>
    <row r="70" spans="2:7" x14ac:dyDescent="0.3">
      <c r="B70" s="27">
        <v>44440</v>
      </c>
      <c r="C70" s="54">
        <v>1.2517367098177701</v>
      </c>
      <c r="D70" s="52">
        <v>18.405515354110001</v>
      </c>
      <c r="E70" s="52"/>
      <c r="F70" s="20"/>
      <c r="G70" s="20"/>
    </row>
    <row r="71" spans="2:7" x14ac:dyDescent="0.3">
      <c r="B71" s="27">
        <v>44531</v>
      </c>
      <c r="C71" s="54">
        <v>0.98995302033215704</v>
      </c>
      <c r="D71" s="52">
        <v>18.359055670374801</v>
      </c>
      <c r="E71" s="52"/>
      <c r="F71" s="20"/>
      <c r="G71" s="20"/>
    </row>
    <row r="72" spans="2:7" x14ac:dyDescent="0.3">
      <c r="B72" s="27">
        <v>44621</v>
      </c>
      <c r="C72" s="54">
        <v>0.90869019418859898</v>
      </c>
      <c r="D72" s="52">
        <v>18.312642621890401</v>
      </c>
      <c r="E72" s="52"/>
      <c r="F72" s="20"/>
      <c r="G72" s="20"/>
    </row>
    <row r="73" spans="2:7" x14ac:dyDescent="0.3">
      <c r="B73" s="27">
        <v>44713</v>
      </c>
      <c r="C73" s="54">
        <v>0.90654311634274998</v>
      </c>
      <c r="D73" s="52">
        <v>18.266853896701399</v>
      </c>
      <c r="E73" s="52"/>
      <c r="F73" s="20"/>
      <c r="G73" s="20"/>
    </row>
    <row r="74" spans="2:7" x14ac:dyDescent="0.3">
      <c r="B74" s="27">
        <v>44805</v>
      </c>
      <c r="C74" s="29">
        <v>0.88494488411387995</v>
      </c>
      <c r="D74" s="19">
        <v>18.223146875447298</v>
      </c>
      <c r="E74" s="1"/>
      <c r="F74" s="20"/>
      <c r="G74" s="20"/>
    </row>
    <row r="75" spans="2:7" x14ac:dyDescent="0.3">
      <c r="B75" s="27">
        <v>44896</v>
      </c>
      <c r="C75" s="29">
        <v>0.87908757856398601</v>
      </c>
      <c r="D75" s="19">
        <v>18.183613081197301</v>
      </c>
      <c r="E75" s="1"/>
      <c r="F75" s="20"/>
      <c r="G75" s="20"/>
    </row>
    <row r="76" spans="2:7" x14ac:dyDescent="0.3">
      <c r="B76" s="27">
        <v>44986</v>
      </c>
      <c r="C76" s="29">
        <v>0.91150929468917197</v>
      </c>
      <c r="D76" s="19">
        <v>18.1489522657027</v>
      </c>
      <c r="E76" s="1"/>
      <c r="F76" s="20"/>
      <c r="G76" s="20"/>
    </row>
    <row r="77" spans="2:7" x14ac:dyDescent="0.3">
      <c r="B77" s="27">
        <v>45078</v>
      </c>
      <c r="C77" s="29">
        <v>0.98864726835057304</v>
      </c>
      <c r="D77" s="19">
        <v>18.119395067948901</v>
      </c>
      <c r="E77" s="1"/>
      <c r="F77" s="20"/>
      <c r="G77" s="20"/>
    </row>
    <row r="78" spans="2:7" x14ac:dyDescent="0.3">
      <c r="F78" s="20"/>
      <c r="G78" s="20"/>
    </row>
    <row r="79" spans="2:7" x14ac:dyDescent="0.3">
      <c r="F79" s="20"/>
      <c r="G79" s="20"/>
    </row>
    <row r="80" spans="2:7" x14ac:dyDescent="0.3">
      <c r="F80" s="20"/>
      <c r="G80" s="20"/>
    </row>
    <row r="81" spans="2:7" x14ac:dyDescent="0.3">
      <c r="F81" s="20"/>
      <c r="G81" s="20"/>
    </row>
    <row r="82" spans="2:7" x14ac:dyDescent="0.3">
      <c r="F82" s="20"/>
      <c r="G82" s="20"/>
    </row>
    <row r="83" spans="2:7" x14ac:dyDescent="0.3">
      <c r="F83" s="20"/>
      <c r="G83" s="20"/>
    </row>
    <row r="84" spans="2:7" x14ac:dyDescent="0.3">
      <c r="F84" s="20"/>
      <c r="G84" s="20"/>
    </row>
    <row r="85" spans="2:7" x14ac:dyDescent="0.3">
      <c r="F85" s="20"/>
      <c r="G85" s="20"/>
    </row>
    <row r="86" spans="2:7" x14ac:dyDescent="0.3">
      <c r="B86" s="27"/>
      <c r="C86" s="20"/>
      <c r="D86" s="20"/>
      <c r="F86" s="20"/>
      <c r="G86" s="20"/>
    </row>
    <row r="87" spans="2:7" x14ac:dyDescent="0.3">
      <c r="B87" s="27"/>
      <c r="C87" s="20"/>
      <c r="D87" s="20"/>
      <c r="F87" s="20"/>
      <c r="G87" s="20"/>
    </row>
    <row r="88" spans="2:7" x14ac:dyDescent="0.3">
      <c r="B88" s="27"/>
      <c r="C88" s="20"/>
      <c r="D88" s="20"/>
      <c r="F88" s="20"/>
      <c r="G88" s="20"/>
    </row>
    <row r="89" spans="2:7" x14ac:dyDescent="0.3">
      <c r="B89" s="27"/>
      <c r="C89" s="20"/>
      <c r="D89" s="20"/>
      <c r="F89" s="20"/>
      <c r="G89" s="20"/>
    </row>
    <row r="90" spans="2:7" x14ac:dyDescent="0.3">
      <c r="B90" s="27"/>
    </row>
    <row r="91" spans="2:7" x14ac:dyDescent="0.3">
      <c r="B91" s="27"/>
    </row>
    <row r="92" spans="2:7" x14ac:dyDescent="0.3">
      <c r="B92" s="27"/>
    </row>
    <row r="93" spans="2:7" x14ac:dyDescent="0.3">
      <c r="B93" s="27"/>
    </row>
    <row r="94" spans="2:7" x14ac:dyDescent="0.3">
      <c r="B94" s="27"/>
    </row>
    <row r="95" spans="2:7" x14ac:dyDescent="0.3">
      <c r="B95" s="27"/>
    </row>
    <row r="96" spans="2:7" x14ac:dyDescent="0.3">
      <c r="B96" s="27"/>
    </row>
    <row r="97" spans="2:4" x14ac:dyDescent="0.3">
      <c r="B97" s="27"/>
    </row>
    <row r="98" spans="2:4" x14ac:dyDescent="0.3">
      <c r="C98" s="31"/>
      <c r="D98" s="31"/>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I24"/>
  <sheetViews>
    <sheetView zoomScaleNormal="100" workbookViewId="0">
      <selection activeCell="J22" sqref="J22:K22"/>
    </sheetView>
  </sheetViews>
  <sheetFormatPr defaultRowHeight="15.75" customHeight="1" x14ac:dyDescent="0.2"/>
  <cols>
    <col min="1" max="1" width="6.42578125" style="370" customWidth="1"/>
    <col min="2" max="2" width="2.42578125" style="370" customWidth="1"/>
    <col min="3" max="3" width="50.7109375" style="370" customWidth="1"/>
    <col min="4" max="9" width="9.28515625" style="370" customWidth="1"/>
    <col min="10" max="16384" width="9.140625" style="370"/>
  </cols>
  <sheetData>
    <row r="1" spans="2:9" s="293" customFormat="1" ht="16.5" x14ac:dyDescent="0.3">
      <c r="B1" s="289" t="s">
        <v>396</v>
      </c>
      <c r="C1" s="291"/>
      <c r="D1" s="291"/>
      <c r="E1" s="291"/>
      <c r="F1" s="291"/>
      <c r="G1" s="291"/>
      <c r="H1" s="291"/>
      <c r="I1" s="291"/>
    </row>
    <row r="2" spans="2:9" s="293" customFormat="1" ht="16.5" x14ac:dyDescent="0.3">
      <c r="B2" s="294" t="s">
        <v>278</v>
      </c>
      <c r="C2" s="291"/>
      <c r="D2" s="291"/>
      <c r="E2" s="291"/>
      <c r="F2" s="291"/>
      <c r="G2" s="291"/>
      <c r="H2" s="291"/>
      <c r="I2" s="291"/>
    </row>
    <row r="3" spans="2:9" s="293" customFormat="1" ht="14.25" x14ac:dyDescent="0.2">
      <c r="B3" s="295"/>
      <c r="C3" s="292"/>
      <c r="D3" s="292"/>
      <c r="E3" s="292"/>
      <c r="F3" s="292"/>
      <c r="G3" s="292"/>
      <c r="H3" s="292"/>
      <c r="I3" s="292"/>
    </row>
    <row r="5" spans="2:9" ht="14.25" customHeight="1" x14ac:dyDescent="0.2">
      <c r="B5" s="359" t="s">
        <v>175</v>
      </c>
      <c r="C5" s="359"/>
      <c r="D5" s="297"/>
      <c r="E5" s="297" t="s">
        <v>188</v>
      </c>
      <c r="F5" s="297" t="s">
        <v>189</v>
      </c>
      <c r="G5" s="297" t="s">
        <v>190</v>
      </c>
      <c r="H5" s="297" t="s">
        <v>191</v>
      </c>
      <c r="I5" s="297" t="s">
        <v>192</v>
      </c>
    </row>
    <row r="6" spans="2:9" ht="14.25" customHeight="1" x14ac:dyDescent="0.2">
      <c r="B6" s="371" t="s">
        <v>236</v>
      </c>
      <c r="C6" s="371"/>
      <c r="D6" s="361"/>
      <c r="E6" s="361" t="s">
        <v>1</v>
      </c>
      <c r="F6" s="361" t="s">
        <v>1</v>
      </c>
      <c r="G6" s="361" t="s">
        <v>1</v>
      </c>
      <c r="H6" s="361" t="s">
        <v>1</v>
      </c>
      <c r="I6" s="361" t="s">
        <v>1</v>
      </c>
    </row>
    <row r="7" spans="2:9" ht="6.75" customHeight="1" x14ac:dyDescent="0.2">
      <c r="B7" s="359"/>
      <c r="C7" s="359"/>
      <c r="D7" s="373"/>
      <c r="E7" s="373"/>
      <c r="F7" s="373"/>
      <c r="G7" s="373"/>
      <c r="H7" s="373"/>
      <c r="I7" s="373"/>
    </row>
    <row r="8" spans="2:9" ht="12.75" customHeight="1" x14ac:dyDescent="0.2">
      <c r="B8" s="497" t="s">
        <v>397</v>
      </c>
      <c r="C8" s="497"/>
      <c r="D8" s="382"/>
      <c r="E8" s="382">
        <v>1.7</v>
      </c>
      <c r="F8" s="382">
        <v>4.0999999999999996</v>
      </c>
      <c r="G8" s="382">
        <v>5.0999999999999996</v>
      </c>
      <c r="H8" s="382">
        <v>7.6</v>
      </c>
      <c r="I8" s="382">
        <v>8.4</v>
      </c>
    </row>
    <row r="9" spans="2:9" ht="12.75" customHeight="1" x14ac:dyDescent="0.2">
      <c r="B9" s="478" t="s">
        <v>398</v>
      </c>
      <c r="C9" s="479"/>
      <c r="D9" s="377"/>
      <c r="E9" s="382"/>
      <c r="F9" s="382"/>
      <c r="G9" s="382"/>
      <c r="H9" s="382"/>
      <c r="I9" s="382"/>
    </row>
    <row r="10" spans="2:9" ht="12.75" customHeight="1" x14ac:dyDescent="0.2">
      <c r="B10" s="478"/>
      <c r="C10" s="479"/>
      <c r="D10" s="377"/>
      <c r="E10" s="382"/>
      <c r="F10" s="382"/>
      <c r="G10" s="382"/>
      <c r="H10" s="382"/>
      <c r="I10" s="382"/>
    </row>
    <row r="11" spans="2:9" ht="12.75" customHeight="1" x14ac:dyDescent="0.2">
      <c r="B11" s="479" t="s">
        <v>398</v>
      </c>
      <c r="C11" s="479"/>
      <c r="D11" s="377"/>
      <c r="E11" s="382"/>
      <c r="F11" s="382"/>
      <c r="G11" s="382"/>
      <c r="H11" s="382"/>
      <c r="I11" s="382"/>
    </row>
    <row r="12" spans="2:9" ht="12" x14ac:dyDescent="0.2">
      <c r="B12" s="375"/>
      <c r="C12" s="375" t="s">
        <v>399</v>
      </c>
      <c r="D12" s="377"/>
      <c r="E12" s="377">
        <v>0.4</v>
      </c>
      <c r="F12" s="377" t="s">
        <v>379</v>
      </c>
      <c r="G12" s="377">
        <v>0.1</v>
      </c>
      <c r="H12" s="377">
        <v>-0.2</v>
      </c>
      <c r="I12" s="377">
        <v>0.3</v>
      </c>
    </row>
    <row r="13" spans="2:9" ht="12" x14ac:dyDescent="0.2">
      <c r="B13" s="375"/>
      <c r="C13" s="375" t="s">
        <v>400</v>
      </c>
      <c r="D13" s="377"/>
      <c r="E13" s="377">
        <v>-0.1</v>
      </c>
      <c r="F13" s="377">
        <v>-1.2</v>
      </c>
      <c r="G13" s="377">
        <v>-1.3</v>
      </c>
      <c r="H13" s="377">
        <v>-1.3</v>
      </c>
      <c r="I13" s="377">
        <v>-1.5</v>
      </c>
    </row>
    <row r="14" spans="2:9" ht="12" x14ac:dyDescent="0.2">
      <c r="B14" s="375"/>
      <c r="C14" s="375" t="s">
        <v>401</v>
      </c>
      <c r="D14" s="377"/>
      <c r="E14" s="377" t="s">
        <v>379</v>
      </c>
      <c r="F14" s="377" t="s">
        <v>379</v>
      </c>
      <c r="G14" s="377">
        <v>-0.6</v>
      </c>
      <c r="H14" s="377">
        <v>-0.6</v>
      </c>
      <c r="I14" s="377">
        <v>-0.6</v>
      </c>
    </row>
    <row r="15" spans="2:9" ht="12" x14ac:dyDescent="0.2">
      <c r="B15" s="480"/>
      <c r="C15" s="375" t="s">
        <v>402</v>
      </c>
      <c r="D15" s="377"/>
      <c r="E15" s="377">
        <v>0.1</v>
      </c>
      <c r="F15" s="377">
        <v>-0.1</v>
      </c>
      <c r="G15" s="377">
        <v>-0.1</v>
      </c>
      <c r="H15" s="377">
        <v>-0.1</v>
      </c>
      <c r="I15" s="377">
        <v>-0.1</v>
      </c>
    </row>
    <row r="16" spans="2:9" ht="12" x14ac:dyDescent="0.2">
      <c r="B16" s="375"/>
      <c r="C16" s="375" t="s">
        <v>403</v>
      </c>
      <c r="D16" s="377"/>
      <c r="E16" s="377">
        <v>0.9</v>
      </c>
      <c r="F16" s="377">
        <v>-0.4</v>
      </c>
      <c r="G16" s="377">
        <v>-0.4</v>
      </c>
      <c r="H16" s="377">
        <v>-0.1</v>
      </c>
      <c r="I16" s="377">
        <v>0.2</v>
      </c>
    </row>
    <row r="17" spans="2:9" ht="12" x14ac:dyDescent="0.2">
      <c r="B17" s="375"/>
      <c r="C17" s="375" t="s">
        <v>404</v>
      </c>
      <c r="D17" s="377"/>
      <c r="E17" s="377">
        <v>-0.2</v>
      </c>
      <c r="F17" s="377">
        <v>-0.7</v>
      </c>
      <c r="G17" s="377">
        <v>-0.6</v>
      </c>
      <c r="H17" s="377">
        <v>-0.3</v>
      </c>
      <c r="I17" s="377">
        <v>-0.3</v>
      </c>
    </row>
    <row r="18" spans="2:9" ht="12" x14ac:dyDescent="0.2">
      <c r="B18" s="375"/>
      <c r="C18" s="375" t="s">
        <v>405</v>
      </c>
      <c r="D18" s="377"/>
      <c r="E18" s="377">
        <v>0.2</v>
      </c>
      <c r="F18" s="377">
        <v>0</v>
      </c>
      <c r="G18" s="377" t="s">
        <v>379</v>
      </c>
      <c r="H18" s="377" t="s">
        <v>379</v>
      </c>
      <c r="I18" s="377" t="s">
        <v>379</v>
      </c>
    </row>
    <row r="19" spans="2:9" ht="12" x14ac:dyDescent="0.2">
      <c r="B19" s="375"/>
      <c r="C19" s="375" t="s">
        <v>406</v>
      </c>
      <c r="D19" s="377"/>
      <c r="E19" s="377" t="s">
        <v>379</v>
      </c>
      <c r="F19" s="377" t="s">
        <v>379</v>
      </c>
      <c r="G19" s="377">
        <v>-0.1</v>
      </c>
      <c r="H19" s="377">
        <v>-0.4</v>
      </c>
      <c r="I19" s="377">
        <v>-0.3</v>
      </c>
    </row>
    <row r="20" spans="2:9" ht="12" x14ac:dyDescent="0.2">
      <c r="B20" s="479"/>
      <c r="C20" s="375" t="s">
        <v>407</v>
      </c>
      <c r="D20" s="380"/>
      <c r="E20" s="380">
        <v>0.5</v>
      </c>
      <c r="F20" s="380">
        <v>-0.4</v>
      </c>
      <c r="G20" s="380" t="s">
        <v>379</v>
      </c>
      <c r="H20" s="380">
        <v>0.1</v>
      </c>
      <c r="I20" s="380" t="s">
        <v>379</v>
      </c>
    </row>
    <row r="21" spans="2:9" ht="14.25" customHeight="1" x14ac:dyDescent="0.2">
      <c r="B21" s="478" t="s">
        <v>408</v>
      </c>
      <c r="C21" s="379"/>
      <c r="D21" s="382"/>
      <c r="E21" s="382">
        <v>1.8</v>
      </c>
      <c r="F21" s="382">
        <v>-2.8000000000000003</v>
      </c>
      <c r="G21" s="382">
        <v>-3</v>
      </c>
      <c r="H21" s="382">
        <v>-2.9</v>
      </c>
      <c r="I21" s="382">
        <v>-2.2999999999999998</v>
      </c>
    </row>
    <row r="22" spans="2:9" ht="14.25" customHeight="1" x14ac:dyDescent="0.2">
      <c r="B22" s="478"/>
      <c r="C22" s="379"/>
      <c r="D22" s="382"/>
      <c r="E22" s="382"/>
      <c r="F22" s="382"/>
      <c r="G22" s="382"/>
      <c r="H22" s="382"/>
      <c r="I22" s="382"/>
    </row>
    <row r="23" spans="2:9" ht="12.75" customHeight="1" x14ac:dyDescent="0.2">
      <c r="B23" s="502" t="s">
        <v>409</v>
      </c>
      <c r="C23" s="502"/>
      <c r="D23" s="481"/>
      <c r="E23" s="481">
        <v>3.5</v>
      </c>
      <c r="F23" s="481">
        <v>1.2999999999999994</v>
      </c>
      <c r="G23" s="481">
        <v>2.0999999999999996</v>
      </c>
      <c r="H23" s="481">
        <v>4.6999999999999993</v>
      </c>
      <c r="I23" s="481">
        <v>6.1000000000000005</v>
      </c>
    </row>
    <row r="24" spans="2:9" ht="12.75" customHeight="1" x14ac:dyDescent="0.2">
      <c r="B24" s="497"/>
      <c r="C24" s="497"/>
      <c r="D24" s="382"/>
      <c r="E24" s="382"/>
      <c r="F24" s="382"/>
      <c r="G24" s="382"/>
      <c r="H24" s="382"/>
      <c r="I24" s="382"/>
    </row>
  </sheetData>
  <mergeCells count="3">
    <mergeCell ref="B8:C8"/>
    <mergeCell ref="B23:C23"/>
    <mergeCell ref="B24:C24"/>
  </mergeCells>
  <pageMargins left="0.70866141732283472" right="0.7086614173228347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8"/>
  <sheetViews>
    <sheetView zoomScaleNormal="100" workbookViewId="0">
      <selection activeCell="J22" sqref="J22:K22"/>
    </sheetView>
  </sheetViews>
  <sheetFormatPr defaultRowHeight="15.75" customHeight="1" x14ac:dyDescent="0.2"/>
  <cols>
    <col min="1" max="1" width="6.42578125" style="370" customWidth="1"/>
    <col min="2" max="2" width="2.42578125" style="370" customWidth="1"/>
    <col min="3" max="3" width="50.7109375" style="370" customWidth="1"/>
    <col min="4" max="9" width="9.28515625" style="370" customWidth="1"/>
    <col min="10" max="16384" width="9.140625" style="370"/>
  </cols>
  <sheetData>
    <row r="1" spans="2:9" s="293" customFormat="1" ht="16.5" x14ac:dyDescent="0.3">
      <c r="B1" s="289" t="s">
        <v>410</v>
      </c>
      <c r="C1" s="291"/>
      <c r="D1" s="291"/>
      <c r="E1" s="291"/>
      <c r="F1" s="291"/>
      <c r="G1" s="291"/>
      <c r="H1" s="291"/>
      <c r="I1" s="291"/>
    </row>
    <row r="2" spans="2:9" s="293" customFormat="1" ht="16.5" x14ac:dyDescent="0.3">
      <c r="B2" s="294" t="s">
        <v>278</v>
      </c>
      <c r="C2" s="291"/>
      <c r="D2" s="291"/>
      <c r="E2" s="291"/>
      <c r="F2" s="291"/>
      <c r="G2" s="291"/>
      <c r="H2" s="291"/>
      <c r="I2" s="291"/>
    </row>
    <row r="3" spans="2:9" s="293" customFormat="1" ht="14.25" x14ac:dyDescent="0.2">
      <c r="B3" s="295"/>
      <c r="C3" s="292"/>
      <c r="D3" s="292"/>
      <c r="E3" s="292"/>
      <c r="F3" s="292"/>
      <c r="G3" s="292"/>
      <c r="H3" s="292"/>
      <c r="I3" s="292"/>
    </row>
    <row r="5" spans="2:9" ht="14.25" customHeight="1" x14ac:dyDescent="0.2">
      <c r="B5" s="359" t="s">
        <v>175</v>
      </c>
      <c r="C5" s="359"/>
      <c r="D5" s="297"/>
      <c r="E5" s="297" t="s">
        <v>188</v>
      </c>
      <c r="F5" s="297" t="s">
        <v>189</v>
      </c>
      <c r="G5" s="297" t="s">
        <v>190</v>
      </c>
      <c r="H5" s="297" t="s">
        <v>191</v>
      </c>
      <c r="I5" s="297" t="s">
        <v>192</v>
      </c>
    </row>
    <row r="6" spans="2:9" ht="14.25" customHeight="1" x14ac:dyDescent="0.2">
      <c r="B6" s="371" t="s">
        <v>236</v>
      </c>
      <c r="C6" s="371"/>
      <c r="D6" s="361"/>
      <c r="E6" s="361" t="s">
        <v>1</v>
      </c>
      <c r="F6" s="361" t="s">
        <v>1</v>
      </c>
      <c r="G6" s="361" t="s">
        <v>1</v>
      </c>
      <c r="H6" s="361" t="s">
        <v>1</v>
      </c>
      <c r="I6" s="361" t="s">
        <v>1</v>
      </c>
    </row>
    <row r="7" spans="2:9" ht="6.75" customHeight="1" x14ac:dyDescent="0.2">
      <c r="B7" s="359"/>
      <c r="C7" s="359"/>
      <c r="D7" s="373"/>
      <c r="E7" s="373"/>
      <c r="F7" s="373"/>
      <c r="G7" s="373"/>
      <c r="H7" s="373"/>
      <c r="I7" s="373"/>
    </row>
    <row r="8" spans="2:9" ht="12.75" customHeight="1" x14ac:dyDescent="0.2">
      <c r="B8" s="497" t="s">
        <v>411</v>
      </c>
      <c r="C8" s="497"/>
      <c r="D8" s="382"/>
      <c r="E8" s="382">
        <v>62.7</v>
      </c>
      <c r="F8" s="382">
        <v>65.599999999999994</v>
      </c>
      <c r="G8" s="382">
        <v>66.900000000000006</v>
      </c>
      <c r="H8" s="382">
        <v>66.3</v>
      </c>
      <c r="I8" s="382">
        <v>63.5</v>
      </c>
    </row>
    <row r="9" spans="2:9" ht="12.75" customHeight="1" x14ac:dyDescent="0.2">
      <c r="B9" s="478" t="s">
        <v>398</v>
      </c>
      <c r="C9" s="479"/>
      <c r="D9" s="377"/>
      <c r="E9" s="382"/>
      <c r="F9" s="382"/>
      <c r="G9" s="382"/>
      <c r="H9" s="382"/>
      <c r="I9" s="382"/>
    </row>
    <row r="10" spans="2:9" ht="12.75" customHeight="1" x14ac:dyDescent="0.2">
      <c r="B10" s="478"/>
      <c r="C10" s="479"/>
      <c r="D10" s="377"/>
      <c r="E10" s="382"/>
      <c r="F10" s="382"/>
      <c r="G10" s="382"/>
      <c r="H10" s="382"/>
      <c r="I10" s="382"/>
    </row>
    <row r="11" spans="2:9" ht="12.75" customHeight="1" x14ac:dyDescent="0.2">
      <c r="B11" s="479" t="s">
        <v>398</v>
      </c>
      <c r="C11" s="479"/>
      <c r="D11" s="377"/>
      <c r="E11" s="382"/>
      <c r="F11" s="382"/>
      <c r="G11" s="382"/>
      <c r="H11" s="382"/>
      <c r="I11" s="382"/>
    </row>
    <row r="12" spans="2:9" ht="12" x14ac:dyDescent="0.2">
      <c r="B12" s="375"/>
      <c r="C12" s="375" t="s">
        <v>412</v>
      </c>
      <c r="D12" s="377"/>
      <c r="E12" s="377">
        <v>0.1</v>
      </c>
      <c r="F12" s="377">
        <v>1.3</v>
      </c>
      <c r="G12" s="377">
        <v>2.6</v>
      </c>
      <c r="H12" s="377">
        <v>3.9</v>
      </c>
      <c r="I12" s="377">
        <v>5.4</v>
      </c>
    </row>
    <row r="13" spans="2:9" ht="12" x14ac:dyDescent="0.2">
      <c r="B13" s="375"/>
      <c r="C13" s="375" t="s">
        <v>401</v>
      </c>
      <c r="D13" s="377"/>
      <c r="E13" s="377" t="s">
        <v>379</v>
      </c>
      <c r="F13" s="377" t="s">
        <v>379</v>
      </c>
      <c r="G13" s="377">
        <v>0.6</v>
      </c>
      <c r="H13" s="377">
        <v>1.2</v>
      </c>
      <c r="I13" s="377">
        <v>1.8</v>
      </c>
    </row>
    <row r="14" spans="2:9" ht="13.5" x14ac:dyDescent="0.2">
      <c r="B14" s="375"/>
      <c r="C14" s="375" t="s">
        <v>413</v>
      </c>
      <c r="D14" s="377"/>
      <c r="E14" s="377" t="s">
        <v>379</v>
      </c>
      <c r="F14" s="377">
        <v>0.1</v>
      </c>
      <c r="G14" s="377">
        <v>0</v>
      </c>
      <c r="H14" s="377">
        <v>-0.3</v>
      </c>
      <c r="I14" s="377">
        <v>-0.1</v>
      </c>
    </row>
    <row r="15" spans="2:9" ht="13.5" x14ac:dyDescent="0.2">
      <c r="B15" s="480"/>
      <c r="C15" s="375" t="s">
        <v>414</v>
      </c>
      <c r="D15" s="377"/>
      <c r="E15" s="377">
        <v>0.1</v>
      </c>
      <c r="F15" s="377">
        <v>-0.2</v>
      </c>
      <c r="G15" s="377">
        <v>-0.4</v>
      </c>
      <c r="H15" s="377">
        <v>-0.7</v>
      </c>
      <c r="I15" s="377">
        <v>-1.2</v>
      </c>
    </row>
    <row r="16" spans="2:9" ht="12" x14ac:dyDescent="0.2">
      <c r="B16" s="375"/>
      <c r="C16" s="375" t="s">
        <v>402</v>
      </c>
      <c r="D16" s="377"/>
      <c r="E16" s="377">
        <v>-0.2</v>
      </c>
      <c r="F16" s="377" t="s">
        <v>379</v>
      </c>
      <c r="G16" s="377">
        <v>0.1</v>
      </c>
      <c r="H16" s="377">
        <v>0.2</v>
      </c>
      <c r="I16" s="377">
        <v>0.3</v>
      </c>
    </row>
    <row r="17" spans="1:9" ht="12" x14ac:dyDescent="0.2">
      <c r="B17" s="375"/>
      <c r="C17" s="375" t="s">
        <v>415</v>
      </c>
      <c r="D17" s="377"/>
      <c r="E17" s="377">
        <v>-0.8</v>
      </c>
      <c r="F17" s="377">
        <v>-0.7</v>
      </c>
      <c r="G17" s="377">
        <v>-0.6</v>
      </c>
      <c r="H17" s="377">
        <v>-0.6</v>
      </c>
      <c r="I17" s="377">
        <v>-0.6</v>
      </c>
    </row>
    <row r="18" spans="1:9" ht="12" x14ac:dyDescent="0.2">
      <c r="B18" s="375"/>
      <c r="C18" s="375" t="s">
        <v>416</v>
      </c>
      <c r="D18" s="377"/>
      <c r="E18" s="377">
        <v>0</v>
      </c>
      <c r="F18" s="377">
        <v>-0.2</v>
      </c>
      <c r="G18" s="377">
        <v>-0.2</v>
      </c>
      <c r="H18" s="377">
        <v>-0.2</v>
      </c>
      <c r="I18" s="377">
        <v>-0.2</v>
      </c>
    </row>
    <row r="19" spans="1:9" ht="12" x14ac:dyDescent="0.2">
      <c r="B19" s="375"/>
      <c r="C19" s="375" t="s">
        <v>417</v>
      </c>
      <c r="D19" s="377"/>
      <c r="E19" s="377">
        <v>-0.6</v>
      </c>
      <c r="F19" s="377">
        <v>-0.6</v>
      </c>
      <c r="G19" s="377">
        <v>0</v>
      </c>
      <c r="H19" s="377">
        <v>0</v>
      </c>
      <c r="I19" s="377">
        <v>0</v>
      </c>
    </row>
    <row r="20" spans="1:9" ht="12" x14ac:dyDescent="0.2">
      <c r="B20" s="375"/>
      <c r="C20" s="375" t="s">
        <v>418</v>
      </c>
      <c r="D20" s="377"/>
      <c r="E20" s="377">
        <v>0.1</v>
      </c>
      <c r="F20" s="377">
        <v>0.1</v>
      </c>
      <c r="G20" s="377">
        <v>0.1</v>
      </c>
      <c r="H20" s="377">
        <v>0.2</v>
      </c>
      <c r="I20" s="377">
        <v>0.4</v>
      </c>
    </row>
    <row r="21" spans="1:9" ht="12" x14ac:dyDescent="0.2">
      <c r="B21" s="375"/>
      <c r="C21" s="375" t="s">
        <v>419</v>
      </c>
      <c r="D21" s="377"/>
      <c r="E21" s="377">
        <v>-0.2</v>
      </c>
      <c r="F21" s="377">
        <v>-0.2</v>
      </c>
      <c r="G21" s="377">
        <v>-0.1</v>
      </c>
      <c r="H21" s="377">
        <v>-0.1</v>
      </c>
      <c r="I21" s="377">
        <v>-0.2</v>
      </c>
    </row>
    <row r="22" spans="1:9" ht="12" x14ac:dyDescent="0.2">
      <c r="B22" s="479"/>
      <c r="C22" s="375" t="s">
        <v>407</v>
      </c>
      <c r="D22" s="380"/>
      <c r="E22" s="380">
        <v>-0.9</v>
      </c>
      <c r="F22" s="380">
        <v>-0.5</v>
      </c>
      <c r="G22" s="380">
        <v>0.2</v>
      </c>
      <c r="H22" s="380" t="s">
        <v>379</v>
      </c>
      <c r="I22" s="380">
        <v>-0.6</v>
      </c>
    </row>
    <row r="23" spans="1:9" ht="14.25" customHeight="1" x14ac:dyDescent="0.2">
      <c r="B23" s="478" t="s">
        <v>408</v>
      </c>
      <c r="C23" s="379"/>
      <c r="D23" s="382"/>
      <c r="E23" s="382">
        <v>-2.4</v>
      </c>
      <c r="F23" s="382">
        <v>-0.8999999999999998</v>
      </c>
      <c r="G23" s="382">
        <v>2.3000000000000003</v>
      </c>
      <c r="H23" s="382">
        <v>3.5999999999999996</v>
      </c>
      <c r="I23" s="382">
        <v>5.0000000000000009</v>
      </c>
    </row>
    <row r="24" spans="1:9" ht="14.25" customHeight="1" x14ac:dyDescent="0.2">
      <c r="B24" s="478"/>
      <c r="C24" s="379"/>
      <c r="D24" s="382"/>
      <c r="E24" s="382"/>
      <c r="F24" s="382"/>
      <c r="G24" s="382"/>
      <c r="H24" s="382"/>
      <c r="I24" s="382"/>
    </row>
    <row r="25" spans="1:9" ht="12.75" customHeight="1" x14ac:dyDescent="0.2">
      <c r="B25" s="502" t="s">
        <v>420</v>
      </c>
      <c r="C25" s="502"/>
      <c r="D25" s="481"/>
      <c r="E25" s="481">
        <v>60.300000000000004</v>
      </c>
      <c r="F25" s="481">
        <v>64.699999999999989</v>
      </c>
      <c r="G25" s="481">
        <v>69.2</v>
      </c>
      <c r="H25" s="481">
        <v>69.899999999999991</v>
      </c>
      <c r="I25" s="481">
        <v>68.5</v>
      </c>
    </row>
    <row r="26" spans="1:9" ht="12.75" customHeight="1" x14ac:dyDescent="0.2">
      <c r="B26" s="497"/>
      <c r="C26" s="497"/>
      <c r="D26" s="382"/>
      <c r="E26" s="382"/>
      <c r="F26" s="382"/>
      <c r="G26" s="382"/>
      <c r="H26" s="382"/>
      <c r="I26" s="382"/>
    </row>
    <row r="27" spans="1:9" ht="15.75" customHeight="1" x14ac:dyDescent="0.2">
      <c r="A27" s="375"/>
      <c r="B27" s="375">
        <v>1</v>
      </c>
      <c r="C27" s="375" t="s">
        <v>421</v>
      </c>
      <c r="D27" s="375"/>
      <c r="E27" s="375"/>
      <c r="F27" s="375"/>
      <c r="G27" s="375"/>
      <c r="H27" s="375"/>
      <c r="I27" s="375"/>
    </row>
    <row r="28" spans="1:9" ht="15.75" customHeight="1" x14ac:dyDescent="0.2">
      <c r="A28" s="375"/>
      <c r="B28" s="375">
        <v>2</v>
      </c>
      <c r="C28" s="375" t="s">
        <v>422</v>
      </c>
      <c r="D28" s="375"/>
      <c r="E28" s="375"/>
      <c r="F28" s="375"/>
      <c r="G28" s="375"/>
      <c r="H28" s="375"/>
      <c r="I28" s="375"/>
    </row>
  </sheetData>
  <mergeCells count="3">
    <mergeCell ref="B8:C8"/>
    <mergeCell ref="B25:C25"/>
    <mergeCell ref="B26:C26"/>
  </mergeCells>
  <pageMargins left="0.70866141732283472" right="0.70866141732283472" top="0.74803149606299213" bottom="0.74803149606299213"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3"/>
  <sheetViews>
    <sheetView zoomScaleNormal="100" workbookViewId="0">
      <selection activeCell="J22" sqref="J22:K22"/>
    </sheetView>
  </sheetViews>
  <sheetFormatPr defaultColWidth="9.140625" defaultRowHeight="12" x14ac:dyDescent="0.2"/>
  <cols>
    <col min="1" max="1" width="9.140625" style="384"/>
    <col min="2" max="2" width="27.42578125" style="384" customWidth="1"/>
    <col min="3" max="7" width="9.140625" style="384"/>
    <col min="8" max="8" width="8.5703125" style="384" customWidth="1"/>
    <col min="9" max="16384" width="9.140625" style="384"/>
  </cols>
  <sheetData>
    <row r="1" spans="1:9" s="293" customFormat="1" ht="16.5" x14ac:dyDescent="0.3">
      <c r="B1" s="289" t="s">
        <v>423</v>
      </c>
      <c r="C1" s="290"/>
      <c r="D1" s="291"/>
      <c r="E1" s="291"/>
      <c r="F1" s="291"/>
      <c r="G1" s="291"/>
      <c r="H1" s="291"/>
      <c r="I1" s="292"/>
    </row>
    <row r="2" spans="1:9" s="293" customFormat="1" ht="16.5" x14ac:dyDescent="0.3">
      <c r="B2" s="294" t="s">
        <v>424</v>
      </c>
      <c r="C2" s="290"/>
      <c r="D2" s="291"/>
      <c r="E2" s="291"/>
      <c r="F2" s="291"/>
      <c r="G2" s="291"/>
      <c r="H2" s="291"/>
      <c r="I2" s="292"/>
    </row>
    <row r="3" spans="1:9" s="293" customFormat="1" ht="14.25" x14ac:dyDescent="0.2">
      <c r="C3" s="295"/>
      <c r="D3" s="292"/>
      <c r="E3" s="292"/>
      <c r="F3" s="292"/>
      <c r="G3" s="292"/>
      <c r="H3" s="292"/>
      <c r="I3" s="292"/>
    </row>
    <row r="4" spans="1:9" x14ac:dyDescent="0.2">
      <c r="B4" s="398"/>
      <c r="C4" s="398"/>
      <c r="D4" s="398"/>
      <c r="E4" s="398"/>
      <c r="F4" s="398"/>
      <c r="G4" s="398"/>
      <c r="H4" s="398"/>
    </row>
    <row r="5" spans="1:9" x14ac:dyDescent="0.2">
      <c r="A5" s="398"/>
      <c r="B5" s="503" t="s">
        <v>175</v>
      </c>
      <c r="C5" s="482" t="s">
        <v>187</v>
      </c>
      <c r="D5" s="482" t="s">
        <v>188</v>
      </c>
      <c r="E5" s="482" t="s">
        <v>189</v>
      </c>
      <c r="F5" s="482" t="s">
        <v>190</v>
      </c>
      <c r="G5" s="482" t="s">
        <v>191</v>
      </c>
      <c r="H5" s="482" t="s">
        <v>192</v>
      </c>
    </row>
    <row r="6" spans="1:9" x14ac:dyDescent="0.2">
      <c r="A6" s="398"/>
      <c r="B6" s="503"/>
      <c r="C6" s="483" t="s">
        <v>0</v>
      </c>
      <c r="D6" s="483" t="s">
        <v>1</v>
      </c>
      <c r="E6" s="483" t="s">
        <v>1</v>
      </c>
      <c r="F6" s="483" t="s">
        <v>1</v>
      </c>
      <c r="G6" s="483" t="s">
        <v>1</v>
      </c>
      <c r="H6" s="484" t="s">
        <v>1</v>
      </c>
    </row>
    <row r="7" spans="1:9" ht="4.5" customHeight="1" x14ac:dyDescent="0.2">
      <c r="A7" s="398"/>
      <c r="B7" s="485"/>
      <c r="C7" s="483"/>
      <c r="D7" s="483"/>
      <c r="E7" s="483"/>
      <c r="F7" s="483"/>
      <c r="G7" s="483"/>
      <c r="H7" s="482"/>
    </row>
    <row r="8" spans="1:9" ht="13.5" x14ac:dyDescent="0.2">
      <c r="A8" s="398"/>
      <c r="B8" s="486" t="s">
        <v>425</v>
      </c>
      <c r="C8" s="487">
        <v>3.1576908175125817</v>
      </c>
      <c r="D8" s="487">
        <v>2.3723698714023245</v>
      </c>
      <c r="E8" s="487">
        <v>2.9942560473489532</v>
      </c>
      <c r="F8" s="487">
        <v>2.8463518057006754</v>
      </c>
      <c r="G8" s="487">
        <v>2.4498005257946431</v>
      </c>
      <c r="H8" s="488">
        <v>2.3529222407441486</v>
      </c>
    </row>
    <row r="9" spans="1:9" ht="13.5" x14ac:dyDescent="0.2">
      <c r="A9" s="398"/>
      <c r="B9" s="486" t="s">
        <v>426</v>
      </c>
      <c r="C9" s="489">
        <v>288812</v>
      </c>
      <c r="D9" s="489">
        <v>299713.18103586056</v>
      </c>
      <c r="E9" s="489">
        <v>316957.44037681393</v>
      </c>
      <c r="F9" s="489">
        <v>334008.89939855086</v>
      </c>
      <c r="G9" s="489">
        <v>350209.67683740944</v>
      </c>
      <c r="H9" s="490">
        <v>366567.97730233811</v>
      </c>
    </row>
    <row r="10" spans="1:9" ht="12.75" customHeight="1" x14ac:dyDescent="0.2">
      <c r="A10" s="398"/>
      <c r="B10" s="486" t="s">
        <v>427</v>
      </c>
      <c r="C10" s="487">
        <v>1.5227076928499672</v>
      </c>
      <c r="D10" s="487">
        <v>1.8054226628045233</v>
      </c>
      <c r="E10" s="487">
        <v>1.844701182853159</v>
      </c>
      <c r="F10" s="487">
        <v>2.0570039302987952</v>
      </c>
      <c r="G10" s="487">
        <v>2.0565197457199424</v>
      </c>
      <c r="H10" s="488">
        <v>2.0166873376848082</v>
      </c>
    </row>
    <row r="11" spans="1:9" ht="12.75" customHeight="1" x14ac:dyDescent="0.2">
      <c r="A11" s="398"/>
      <c r="B11" s="486" t="s">
        <v>428</v>
      </c>
      <c r="C11" s="487">
        <v>2.8837960109430361</v>
      </c>
      <c r="D11" s="487">
        <v>2.3236159081828416</v>
      </c>
      <c r="E11" s="487">
        <v>1.9655</v>
      </c>
      <c r="F11" s="487">
        <v>2.4139724</v>
      </c>
      <c r="G11" s="487">
        <v>2.6865462</v>
      </c>
      <c r="H11" s="488">
        <v>2.8685502</v>
      </c>
    </row>
    <row r="12" spans="1:9" ht="12.75" customHeight="1" x14ac:dyDescent="0.2">
      <c r="A12" s="398"/>
      <c r="B12" s="486" t="s">
        <v>429</v>
      </c>
      <c r="C12" s="487">
        <v>2.4231348323047408</v>
      </c>
      <c r="D12" s="487">
        <v>1.7955641987049309</v>
      </c>
      <c r="E12" s="487">
        <v>1.803172</v>
      </c>
      <c r="F12" s="487">
        <v>2.1653580928000005</v>
      </c>
      <c r="G12" s="487">
        <v>2.49031360749568</v>
      </c>
      <c r="H12" s="488">
        <v>2.6539664187518897</v>
      </c>
    </row>
    <row r="13" spans="1:9" ht="12.75" customHeight="1" x14ac:dyDescent="0.2">
      <c r="A13" s="398"/>
      <c r="B13" s="486" t="s">
        <v>430</v>
      </c>
      <c r="C13" s="487">
        <v>1.9459437361519742</v>
      </c>
      <c r="D13" s="487">
        <v>1.8992516642396504</v>
      </c>
      <c r="E13" s="487">
        <v>1.8425</v>
      </c>
      <c r="F13" s="487">
        <v>2.1349309999999999</v>
      </c>
      <c r="G13" s="487">
        <v>2.4563655</v>
      </c>
      <c r="H13" s="488">
        <v>2.5813755</v>
      </c>
    </row>
    <row r="14" spans="1:9" ht="12.75" customHeight="1" x14ac:dyDescent="0.2">
      <c r="A14" s="398"/>
      <c r="B14" s="486" t="s">
        <v>431</v>
      </c>
      <c r="C14" s="487">
        <v>4.5</v>
      </c>
      <c r="D14" s="487">
        <v>4.1635042499999999</v>
      </c>
      <c r="E14" s="487">
        <v>4.0707585000000002</v>
      </c>
      <c r="F14" s="487">
        <v>4.0665659999999999</v>
      </c>
      <c r="G14" s="487">
        <v>4.1728402500000001</v>
      </c>
      <c r="H14" s="488">
        <v>4.2559705000000001</v>
      </c>
    </row>
    <row r="15" spans="1:9" ht="12.75" customHeight="1" x14ac:dyDescent="0.2">
      <c r="A15" s="398"/>
      <c r="B15" s="486" t="s">
        <v>432</v>
      </c>
      <c r="C15" s="487">
        <v>3.6518805199960314</v>
      </c>
      <c r="D15" s="487">
        <v>2.3330203567365038</v>
      </c>
      <c r="E15" s="487">
        <v>1.8766704410315471</v>
      </c>
      <c r="F15" s="487">
        <v>1.7333835294175648</v>
      </c>
      <c r="G15" s="487">
        <v>1.3840534635862767</v>
      </c>
      <c r="H15" s="488">
        <v>1.2937586091974929</v>
      </c>
    </row>
    <row r="16" spans="1:9" ht="6.75" customHeight="1" x14ac:dyDescent="0.2">
      <c r="A16" s="398"/>
      <c r="B16" s="486"/>
      <c r="C16" s="486"/>
      <c r="D16" s="486"/>
      <c r="E16" s="486"/>
      <c r="F16" s="486"/>
      <c r="G16" s="486"/>
      <c r="H16" s="486"/>
    </row>
    <row r="17" spans="1:8" x14ac:dyDescent="0.2">
      <c r="A17" s="398"/>
    </row>
    <row r="18" spans="1:8" x14ac:dyDescent="0.2">
      <c r="B18" s="384" t="s">
        <v>285</v>
      </c>
      <c r="C18" s="491">
        <v>1</v>
      </c>
      <c r="D18" s="384" t="s">
        <v>433</v>
      </c>
    </row>
    <row r="19" spans="1:8" x14ac:dyDescent="0.2">
      <c r="C19" s="491">
        <v>2</v>
      </c>
      <c r="D19" s="384" t="s">
        <v>434</v>
      </c>
    </row>
    <row r="21" spans="1:8" x14ac:dyDescent="0.2">
      <c r="D21" s="492"/>
      <c r="E21" s="492"/>
      <c r="F21" s="492"/>
      <c r="G21" s="492"/>
      <c r="H21" s="492"/>
    </row>
    <row r="22" spans="1:8" x14ac:dyDescent="0.2">
      <c r="D22" s="493"/>
      <c r="E22" s="493"/>
      <c r="F22" s="493"/>
      <c r="G22" s="493"/>
      <c r="H22" s="493"/>
    </row>
    <row r="23" spans="1:8" x14ac:dyDescent="0.2">
      <c r="H23" s="492"/>
    </row>
  </sheetData>
  <mergeCells count="1">
    <mergeCell ref="B5:B6"/>
  </mergeCells>
  <pageMargins left="0.70866141732283472" right="0.70866141732283472"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1"/>
  <sheetViews>
    <sheetView workbookViewId="0">
      <selection activeCell="C4" sqref="C4:F4"/>
    </sheetView>
  </sheetViews>
  <sheetFormatPr defaultColWidth="9.140625" defaultRowHeight="15.75" x14ac:dyDescent="0.25"/>
  <cols>
    <col min="1" max="1" width="34.28515625" style="148" customWidth="1"/>
    <col min="2" max="16384" width="9.140625" style="123"/>
  </cols>
  <sheetData>
    <row r="1" spans="1:9" s="120" customFormat="1" ht="16.5" x14ac:dyDescent="0.3">
      <c r="A1" s="86" t="s">
        <v>137</v>
      </c>
    </row>
    <row r="2" spans="1:9" s="120" customFormat="1" ht="16.5" x14ac:dyDescent="0.3">
      <c r="A2" s="28" t="s">
        <v>138</v>
      </c>
    </row>
    <row r="4" spans="1:9" x14ac:dyDescent="0.25">
      <c r="A4" s="121"/>
      <c r="B4" s="122"/>
      <c r="C4" s="122"/>
      <c r="D4" s="122"/>
      <c r="E4" s="122"/>
      <c r="F4" s="122"/>
      <c r="G4" s="122"/>
      <c r="H4" s="122"/>
      <c r="I4" s="122"/>
    </row>
    <row r="5" spans="1:9" ht="16.5" x14ac:dyDescent="0.3">
      <c r="A5" s="504" t="s">
        <v>67</v>
      </c>
      <c r="B5" s="124">
        <v>2019</v>
      </c>
      <c r="C5" s="124">
        <v>2020</v>
      </c>
      <c r="D5" s="124">
        <v>2021</v>
      </c>
      <c r="E5" s="124">
        <v>2022</v>
      </c>
      <c r="F5" s="124">
        <v>2023</v>
      </c>
      <c r="G5" s="125"/>
      <c r="H5" s="125"/>
      <c r="I5" s="125"/>
    </row>
    <row r="6" spans="1:9" ht="16.5" x14ac:dyDescent="0.3">
      <c r="A6" s="505"/>
      <c r="B6" s="126" t="s">
        <v>1</v>
      </c>
      <c r="C6" s="126" t="s">
        <v>1</v>
      </c>
      <c r="D6" s="126" t="s">
        <v>1</v>
      </c>
      <c r="E6" s="126" t="s">
        <v>1</v>
      </c>
      <c r="F6" s="126" t="s">
        <v>1</v>
      </c>
      <c r="G6" s="127"/>
      <c r="H6" s="127"/>
      <c r="I6" s="127"/>
    </row>
    <row r="7" spans="1:9" ht="16.5" x14ac:dyDescent="0.3">
      <c r="A7" s="506" t="s">
        <v>139</v>
      </c>
      <c r="B7" s="506"/>
      <c r="C7" s="506"/>
      <c r="D7" s="506"/>
      <c r="E7" s="506"/>
      <c r="F7" s="506"/>
      <c r="G7" s="6"/>
      <c r="H7" s="6"/>
      <c r="I7" s="6"/>
    </row>
    <row r="8" spans="1:9" ht="16.5" x14ac:dyDescent="0.3">
      <c r="A8" s="128" t="s">
        <v>140</v>
      </c>
      <c r="B8" s="129">
        <v>2.4</v>
      </c>
      <c r="C8" s="130">
        <v>3</v>
      </c>
      <c r="D8" s="129">
        <v>2.8</v>
      </c>
      <c r="E8" s="129">
        <v>2.4</v>
      </c>
      <c r="F8" s="129">
        <v>2.4</v>
      </c>
      <c r="G8" s="131"/>
      <c r="H8" s="131"/>
      <c r="I8" s="131"/>
    </row>
    <row r="9" spans="1:9" ht="24" x14ac:dyDescent="0.3">
      <c r="A9" s="132" t="s">
        <v>141</v>
      </c>
      <c r="B9" s="133">
        <v>2.4</v>
      </c>
      <c r="C9" s="133">
        <v>2.8</v>
      </c>
      <c r="D9" s="133">
        <v>2.4</v>
      </c>
      <c r="E9" s="133">
        <v>2.4</v>
      </c>
      <c r="F9" s="133">
        <v>2.4</v>
      </c>
      <c r="G9" s="134"/>
      <c r="H9" s="134"/>
      <c r="I9" s="134"/>
    </row>
    <row r="10" spans="1:9" ht="16.5" x14ac:dyDescent="0.3">
      <c r="A10" s="135" t="s">
        <v>142</v>
      </c>
      <c r="B10" s="136">
        <v>2.4</v>
      </c>
      <c r="C10" s="136">
        <v>3.2</v>
      </c>
      <c r="D10" s="136">
        <v>3.1</v>
      </c>
      <c r="E10" s="136">
        <v>2.4</v>
      </c>
      <c r="F10" s="136">
        <v>2.4</v>
      </c>
      <c r="G10" s="137"/>
      <c r="H10" s="137"/>
      <c r="I10" s="137"/>
    </row>
    <row r="11" spans="1:9" ht="16.5" x14ac:dyDescent="0.3">
      <c r="A11" s="507" t="s">
        <v>143</v>
      </c>
      <c r="B11" s="507"/>
      <c r="C11" s="507"/>
      <c r="D11" s="507"/>
      <c r="E11" s="507"/>
      <c r="F11" s="507"/>
      <c r="G11" s="137"/>
      <c r="H11" s="137"/>
      <c r="I11" s="137"/>
    </row>
    <row r="12" spans="1:9" ht="16.5" x14ac:dyDescent="0.3">
      <c r="A12" s="128" t="s">
        <v>140</v>
      </c>
      <c r="B12" s="129">
        <v>3.8</v>
      </c>
      <c r="C12" s="129">
        <v>5.8</v>
      </c>
      <c r="D12" s="129">
        <v>5.4</v>
      </c>
      <c r="E12" s="129">
        <v>4.9000000000000004</v>
      </c>
      <c r="F12" s="129">
        <v>4.7</v>
      </c>
      <c r="G12" s="137"/>
      <c r="H12" s="137"/>
      <c r="I12" s="137"/>
    </row>
    <row r="13" spans="1:9" ht="24" x14ac:dyDescent="0.3">
      <c r="A13" s="132" t="s">
        <v>141</v>
      </c>
      <c r="B13" s="133">
        <v>3.8</v>
      </c>
      <c r="C13" s="133">
        <v>4.8</v>
      </c>
      <c r="D13" s="138">
        <v>5</v>
      </c>
      <c r="E13" s="133">
        <v>4.9000000000000004</v>
      </c>
      <c r="F13" s="133">
        <v>4.7</v>
      </c>
      <c r="G13" s="137"/>
      <c r="H13" s="137"/>
      <c r="I13" s="137"/>
    </row>
    <row r="14" spans="1:9" ht="16.5" x14ac:dyDescent="0.3">
      <c r="A14" s="135" t="s">
        <v>142</v>
      </c>
      <c r="B14" s="136">
        <v>3.8</v>
      </c>
      <c r="C14" s="136">
        <v>6.2</v>
      </c>
      <c r="D14" s="136">
        <v>6.1</v>
      </c>
      <c r="E14" s="139">
        <v>5</v>
      </c>
      <c r="F14" s="136">
        <v>4.7</v>
      </c>
      <c r="G14" s="137"/>
      <c r="H14" s="137"/>
      <c r="I14" s="137"/>
    </row>
    <row r="15" spans="1:9" ht="16.5" customHeight="1" x14ac:dyDescent="0.3">
      <c r="A15" s="508" t="s">
        <v>172</v>
      </c>
      <c r="B15" s="508"/>
      <c r="C15" s="508"/>
      <c r="D15" s="508"/>
      <c r="E15" s="508"/>
      <c r="F15" s="508"/>
      <c r="G15" s="137"/>
      <c r="H15" s="137"/>
      <c r="I15" s="137"/>
    </row>
    <row r="16" spans="1:9" ht="16.5" x14ac:dyDescent="0.3">
      <c r="A16" s="128" t="s">
        <v>140</v>
      </c>
      <c r="B16" s="129">
        <v>1.2</v>
      </c>
      <c r="C16" s="129">
        <v>0.4</v>
      </c>
      <c r="D16" s="129">
        <v>0.6</v>
      </c>
      <c r="E16" s="129">
        <v>1.3</v>
      </c>
      <c r="F16" s="129">
        <v>1.7</v>
      </c>
      <c r="G16" s="137"/>
      <c r="H16" s="137"/>
      <c r="I16" s="137"/>
    </row>
    <row r="17" spans="1:9" s="140" customFormat="1" ht="24" x14ac:dyDescent="0.3">
      <c r="A17" s="132" t="s">
        <v>141</v>
      </c>
      <c r="B17" s="133">
        <v>1.2</v>
      </c>
      <c r="C17" s="133">
        <v>0.3</v>
      </c>
      <c r="D17" s="133">
        <v>0.3</v>
      </c>
      <c r="E17" s="138">
        <v>1</v>
      </c>
      <c r="F17" s="133">
        <v>1.2</v>
      </c>
      <c r="G17" s="137"/>
      <c r="H17" s="137"/>
      <c r="I17" s="137"/>
    </row>
    <row r="18" spans="1:9" ht="16.5" x14ac:dyDescent="0.3">
      <c r="A18" s="135" t="s">
        <v>142</v>
      </c>
      <c r="B18" s="136">
        <v>1.2</v>
      </c>
      <c r="C18" s="136">
        <v>0.5</v>
      </c>
      <c r="D18" s="136">
        <v>0.9</v>
      </c>
      <c r="E18" s="136">
        <v>1.7</v>
      </c>
      <c r="F18" s="136">
        <v>2.1</v>
      </c>
      <c r="G18" s="137"/>
      <c r="H18" s="137"/>
      <c r="I18" s="137"/>
    </row>
    <row r="19" spans="1:9" ht="16.5" x14ac:dyDescent="0.3">
      <c r="A19" s="508" t="s">
        <v>101</v>
      </c>
      <c r="B19" s="508"/>
      <c r="C19" s="508"/>
      <c r="D19" s="508"/>
      <c r="E19" s="508"/>
      <c r="F19" s="508"/>
      <c r="G19" s="137"/>
      <c r="H19" s="137"/>
      <c r="I19" s="137"/>
    </row>
    <row r="20" spans="1:9" ht="16.5" x14ac:dyDescent="0.3">
      <c r="A20" s="128" t="s">
        <v>140</v>
      </c>
      <c r="B20" s="129">
        <v>20.100000000000001</v>
      </c>
      <c r="C20" s="129">
        <v>20.399999999999999</v>
      </c>
      <c r="D20" s="129">
        <v>20.7</v>
      </c>
      <c r="E20" s="129">
        <v>19.899999999999999</v>
      </c>
      <c r="F20" s="129">
        <v>18.7</v>
      </c>
      <c r="G20" s="137"/>
      <c r="H20" s="137"/>
      <c r="I20" s="137"/>
    </row>
    <row r="21" spans="1:9" ht="24" x14ac:dyDescent="0.3">
      <c r="A21" s="132" t="s">
        <v>141</v>
      </c>
      <c r="B21" s="133">
        <v>20.100000000000001</v>
      </c>
      <c r="C21" s="133">
        <v>20.7</v>
      </c>
      <c r="D21" s="133">
        <v>21.4</v>
      </c>
      <c r="E21" s="138">
        <v>21</v>
      </c>
      <c r="F21" s="133">
        <v>20.2</v>
      </c>
      <c r="G21" s="137"/>
      <c r="H21" s="137"/>
      <c r="I21" s="137"/>
    </row>
    <row r="22" spans="1:9" ht="16.5" x14ac:dyDescent="0.3">
      <c r="A22" s="135" t="s">
        <v>142</v>
      </c>
      <c r="B22" s="136">
        <v>20.100000000000001</v>
      </c>
      <c r="C22" s="136">
        <v>20.2</v>
      </c>
      <c r="D22" s="136">
        <v>20.100000000000001</v>
      </c>
      <c r="E22" s="136">
        <v>18.899999999999999</v>
      </c>
      <c r="F22" s="136">
        <v>17.3</v>
      </c>
      <c r="G22" s="137"/>
      <c r="H22" s="137"/>
      <c r="I22" s="137"/>
    </row>
    <row r="23" spans="1:9" ht="16.5" x14ac:dyDescent="0.3">
      <c r="A23" s="141" t="s">
        <v>144</v>
      </c>
      <c r="B23" s="141"/>
      <c r="C23" s="142"/>
      <c r="D23" s="142"/>
      <c r="E23" s="142"/>
      <c r="F23" s="142"/>
      <c r="G23" s="137"/>
      <c r="H23" s="137"/>
      <c r="I23" s="137"/>
    </row>
    <row r="24" spans="1:9" ht="16.5" x14ac:dyDescent="0.3">
      <c r="A24" s="143"/>
      <c r="B24" s="137"/>
      <c r="C24" s="137"/>
      <c r="D24" s="137"/>
      <c r="E24" s="144"/>
      <c r="F24" s="145"/>
      <c r="G24" s="137"/>
      <c r="H24" s="137"/>
      <c r="I24" s="137"/>
    </row>
    <row r="25" spans="1:9" ht="16.5" x14ac:dyDescent="0.3">
      <c r="A25" s="143"/>
      <c r="B25" s="137"/>
      <c r="C25" s="137"/>
      <c r="D25" s="137"/>
      <c r="E25" s="144"/>
      <c r="F25" s="145"/>
      <c r="G25" s="137"/>
      <c r="H25" s="137"/>
      <c r="I25" s="137"/>
    </row>
    <row r="26" spans="1:9" ht="16.5" x14ac:dyDescent="0.3">
      <c r="A26" s="143"/>
      <c r="B26" s="137"/>
      <c r="C26" s="137"/>
      <c r="D26" s="137"/>
      <c r="E26" s="144"/>
      <c r="F26" s="145"/>
      <c r="G26" s="137"/>
      <c r="H26" s="137"/>
      <c r="I26" s="137"/>
    </row>
    <row r="27" spans="1:9" ht="16.5" x14ac:dyDescent="0.3">
      <c r="A27" s="146"/>
      <c r="B27" s="146"/>
      <c r="C27" s="137"/>
      <c r="D27" s="137"/>
      <c r="E27" s="144"/>
      <c r="F27" s="145"/>
      <c r="G27" s="137"/>
      <c r="H27" s="137"/>
      <c r="I27" s="137"/>
    </row>
    <row r="28" spans="1:9" ht="16.5" x14ac:dyDescent="0.3">
      <c r="A28" s="147"/>
      <c r="B28" s="147"/>
      <c r="C28" s="137"/>
      <c r="D28" s="137"/>
      <c r="E28" s="144"/>
      <c r="F28" s="145"/>
      <c r="G28" s="137"/>
      <c r="H28" s="137"/>
      <c r="I28" s="137"/>
    </row>
    <row r="29" spans="1:9" ht="16.5" x14ac:dyDescent="0.3">
      <c r="A29" s="143"/>
      <c r="B29" s="137"/>
      <c r="C29" s="137"/>
      <c r="D29" s="137"/>
      <c r="E29" s="144"/>
      <c r="F29" s="145"/>
      <c r="G29" s="137"/>
      <c r="H29" s="137"/>
      <c r="I29" s="137"/>
    </row>
    <row r="30" spans="1:9" ht="16.5" x14ac:dyDescent="0.3">
      <c r="A30" s="143"/>
      <c r="B30" s="137"/>
      <c r="C30" s="137"/>
      <c r="D30" s="137"/>
      <c r="F30" s="145"/>
      <c r="G30" s="137"/>
      <c r="H30" s="137"/>
      <c r="I30" s="137"/>
    </row>
    <row r="31" spans="1:9" ht="16.5" x14ac:dyDescent="0.3">
      <c r="A31" s="143"/>
      <c r="B31" s="137"/>
      <c r="C31" s="137"/>
      <c r="D31" s="137"/>
      <c r="F31" s="145"/>
      <c r="G31" s="137"/>
      <c r="H31" s="137"/>
      <c r="I31" s="137"/>
    </row>
  </sheetData>
  <mergeCells count="5">
    <mergeCell ref="A5:A6"/>
    <mergeCell ref="A7:F7"/>
    <mergeCell ref="A11:F11"/>
    <mergeCell ref="A15:F15"/>
    <mergeCell ref="A19:F19"/>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Q39"/>
  <sheetViews>
    <sheetView showGridLines="0" zoomScaleNormal="100" workbookViewId="0">
      <selection activeCell="C4" sqref="C4:F4"/>
    </sheetView>
  </sheetViews>
  <sheetFormatPr defaultColWidth="9.140625" defaultRowHeight="15.75" x14ac:dyDescent="0.25"/>
  <cols>
    <col min="1" max="1" width="2.28515625" style="123" customWidth="1"/>
    <col min="2" max="2" width="43.140625" style="123" customWidth="1"/>
    <col min="3" max="6" width="9.85546875" style="123" bestFit="1" customWidth="1"/>
    <col min="7" max="7" width="9.85546875" style="123" customWidth="1"/>
    <col min="8" max="16384" width="9.140625" style="123"/>
  </cols>
  <sheetData>
    <row r="1" spans="2:17" s="120" customFormat="1" ht="16.5" x14ac:dyDescent="0.3">
      <c r="B1" s="86" t="s">
        <v>145</v>
      </c>
      <c r="C1" s="149"/>
      <c r="D1" s="149"/>
      <c r="E1" s="149"/>
      <c r="F1" s="149"/>
      <c r="G1"/>
    </row>
    <row r="2" spans="2:17" s="120" customFormat="1" ht="16.5" x14ac:dyDescent="0.3">
      <c r="B2" s="28" t="s">
        <v>146</v>
      </c>
      <c r="C2" s="150"/>
      <c r="D2" s="150"/>
      <c r="E2" s="150"/>
      <c r="F2" s="150"/>
      <c r="G2"/>
    </row>
    <row r="3" spans="2:17" s="120" customFormat="1" ht="16.5" x14ac:dyDescent="0.3">
      <c r="B3" s="6"/>
      <c r="C3" s="6"/>
      <c r="D3" s="6"/>
      <c r="E3" s="6"/>
      <c r="F3" s="6"/>
      <c r="G3"/>
    </row>
    <row r="4" spans="2:17" x14ac:dyDescent="0.25">
      <c r="B4" s="151"/>
      <c r="G4"/>
    </row>
    <row r="5" spans="2:17" ht="15.75" customHeight="1" x14ac:dyDescent="0.25">
      <c r="B5" s="152" t="s">
        <v>147</v>
      </c>
      <c r="C5" s="153">
        <v>2019</v>
      </c>
      <c r="D5" s="153">
        <v>2020</v>
      </c>
      <c r="E5" s="153">
        <v>2021</v>
      </c>
      <c r="F5" s="153">
        <v>2022</v>
      </c>
      <c r="G5" s="153">
        <v>2023</v>
      </c>
    </row>
    <row r="6" spans="2:17" x14ac:dyDescent="0.25">
      <c r="B6" s="154" t="s">
        <v>148</v>
      </c>
      <c r="C6" s="155" t="s">
        <v>1</v>
      </c>
      <c r="D6" s="155" t="s">
        <v>1</v>
      </c>
      <c r="E6" s="155" t="s">
        <v>1</v>
      </c>
      <c r="F6" s="155" t="s">
        <v>1</v>
      </c>
      <c r="G6" s="155" t="s">
        <v>1</v>
      </c>
    </row>
    <row r="7" spans="2:17" ht="24.75" x14ac:dyDescent="0.25">
      <c r="B7" s="156" t="s">
        <v>149</v>
      </c>
      <c r="C7" s="157" t="s">
        <v>150</v>
      </c>
      <c r="D7" s="157"/>
      <c r="E7" s="157"/>
      <c r="F7" s="157"/>
      <c r="G7" s="158"/>
    </row>
    <row r="8" spans="2:17" x14ac:dyDescent="0.25">
      <c r="B8" s="159" t="s">
        <v>151</v>
      </c>
      <c r="C8" s="133">
        <v>865</v>
      </c>
      <c r="D8" s="160">
        <v>1820</v>
      </c>
      <c r="E8" s="160">
        <v>2920</v>
      </c>
      <c r="F8" s="161">
        <v>4120</v>
      </c>
      <c r="G8" s="160">
        <v>5455</v>
      </c>
      <c r="H8"/>
      <c r="I8"/>
      <c r="J8"/>
      <c r="K8"/>
      <c r="L8"/>
    </row>
    <row r="9" spans="2:17" x14ac:dyDescent="0.25">
      <c r="B9" s="159" t="s">
        <v>152</v>
      </c>
      <c r="C9" s="133">
        <v>370</v>
      </c>
      <c r="D9" s="133">
        <v>790</v>
      </c>
      <c r="E9" s="160">
        <v>1265</v>
      </c>
      <c r="F9" s="161">
        <v>1795</v>
      </c>
      <c r="G9" s="160">
        <v>2395</v>
      </c>
      <c r="H9"/>
      <c r="I9"/>
      <c r="J9"/>
      <c r="K9"/>
      <c r="L9"/>
    </row>
    <row r="10" spans="2:17" x14ac:dyDescent="0.25">
      <c r="B10" s="159" t="s">
        <v>153</v>
      </c>
      <c r="C10" s="133">
        <v>185</v>
      </c>
      <c r="D10" s="133">
        <v>415</v>
      </c>
      <c r="E10" s="133">
        <v>670</v>
      </c>
      <c r="F10" s="162">
        <v>950</v>
      </c>
      <c r="G10" s="160">
        <v>1260</v>
      </c>
      <c r="H10"/>
      <c r="I10"/>
      <c r="J10"/>
      <c r="K10"/>
      <c r="L10" s="163"/>
    </row>
    <row r="11" spans="2:17" x14ac:dyDescent="0.25">
      <c r="B11" s="164" t="s">
        <v>154</v>
      </c>
      <c r="C11" s="165"/>
      <c r="D11" s="165"/>
      <c r="E11" s="165"/>
      <c r="F11" s="165"/>
      <c r="G11" s="165"/>
      <c r="H11"/>
      <c r="I11"/>
      <c r="J11"/>
      <c r="K11"/>
      <c r="L11"/>
    </row>
    <row r="12" spans="2:17" x14ac:dyDescent="0.25">
      <c r="B12" s="159" t="s">
        <v>155</v>
      </c>
      <c r="C12" s="166">
        <v>-35</v>
      </c>
      <c r="D12" s="166">
        <v>-68</v>
      </c>
      <c r="E12" s="166">
        <v>-61</v>
      </c>
      <c r="F12" s="167">
        <v>-57</v>
      </c>
      <c r="G12" s="166">
        <v>-102</v>
      </c>
      <c r="H12"/>
      <c r="I12"/>
      <c r="J12"/>
      <c r="K12"/>
      <c r="L12" s="168"/>
      <c r="M12" s="168"/>
      <c r="N12" s="168"/>
      <c r="O12" s="168"/>
      <c r="P12" s="168"/>
      <c r="Q12" s="168"/>
    </row>
    <row r="13" spans="2:17" x14ac:dyDescent="0.25">
      <c r="B13" s="159" t="s">
        <v>156</v>
      </c>
      <c r="C13" s="166">
        <v>-15</v>
      </c>
      <c r="D13" s="166">
        <v>-124</v>
      </c>
      <c r="E13" s="166">
        <v>-233</v>
      </c>
      <c r="F13" s="167">
        <v>-321</v>
      </c>
      <c r="G13" s="166">
        <v>-384</v>
      </c>
      <c r="H13"/>
      <c r="I13"/>
      <c r="J13"/>
      <c r="K13"/>
      <c r="L13" s="169"/>
      <c r="M13" s="168"/>
      <c r="N13" s="168"/>
      <c r="O13" s="168"/>
      <c r="P13" s="168"/>
      <c r="Q13" s="168"/>
    </row>
    <row r="14" spans="2:17" ht="16.5" thickBot="1" x14ac:dyDescent="0.3">
      <c r="B14" s="170" t="s">
        <v>157</v>
      </c>
      <c r="C14" s="171">
        <v>-20</v>
      </c>
      <c r="D14" s="171">
        <v>56</v>
      </c>
      <c r="E14" s="171">
        <v>172</v>
      </c>
      <c r="F14" s="172">
        <v>264</v>
      </c>
      <c r="G14" s="171">
        <v>282</v>
      </c>
      <c r="H14"/>
      <c r="I14"/>
      <c r="J14"/>
      <c r="K14"/>
      <c r="L14" s="168"/>
      <c r="M14" s="168"/>
      <c r="N14" s="168"/>
      <c r="O14" s="168"/>
      <c r="P14" s="168"/>
      <c r="Q14" s="168"/>
    </row>
    <row r="15" spans="2:17" x14ac:dyDescent="0.25">
      <c r="B15" s="173" t="s">
        <v>158</v>
      </c>
      <c r="C15" s="174"/>
      <c r="D15" s="174"/>
      <c r="E15" s="174"/>
      <c r="F15" s="175"/>
      <c r="G15" s="176"/>
      <c r="H15"/>
      <c r="I15"/>
      <c r="J15"/>
      <c r="K15"/>
      <c r="L15" s="168"/>
      <c r="M15" s="168"/>
      <c r="N15" s="168"/>
      <c r="O15" s="168"/>
      <c r="P15" s="168"/>
      <c r="Q15" s="168"/>
    </row>
    <row r="16" spans="2:17" x14ac:dyDescent="0.25">
      <c r="G16" s="177"/>
      <c r="L16" s="168"/>
      <c r="M16" s="168"/>
      <c r="N16" s="168"/>
      <c r="O16" s="168"/>
      <c r="P16" s="168"/>
      <c r="Q16" s="168"/>
    </row>
    <row r="17" spans="2:9" x14ac:dyDescent="0.25">
      <c r="B17" s="178"/>
      <c r="C17" s="179"/>
      <c r="D17" s="179"/>
      <c r="E17" s="179"/>
      <c r="F17" s="179"/>
    </row>
    <row r="18" spans="2:9" x14ac:dyDescent="0.25">
      <c r="B18" s="180"/>
      <c r="C18" s="180"/>
      <c r="D18" s="180"/>
      <c r="E18" s="180"/>
      <c r="F18" s="180"/>
    </row>
    <row r="19" spans="2:9" x14ac:dyDescent="0.25">
      <c r="B19" s="180"/>
      <c r="C19" s="180"/>
      <c r="D19" s="180"/>
      <c r="E19" s="180"/>
      <c r="F19" s="180"/>
    </row>
    <row r="20" spans="2:9" x14ac:dyDescent="0.25">
      <c r="B20" s="180"/>
      <c r="C20" s="180"/>
      <c r="D20" s="180"/>
      <c r="E20" s="180"/>
      <c r="F20" s="180"/>
      <c r="G20" s="509"/>
      <c r="H20" s="509"/>
    </row>
    <row r="21" spans="2:9" x14ac:dyDescent="0.25">
      <c r="B21" s="180"/>
      <c r="C21" s="180"/>
      <c r="D21" s="180"/>
      <c r="E21" s="180"/>
      <c r="F21" s="180"/>
      <c r="G21" s="509"/>
      <c r="H21" s="509"/>
    </row>
    <row r="22" spans="2:9" x14ac:dyDescent="0.25">
      <c r="B22" s="180"/>
      <c r="C22" s="180"/>
      <c r="D22" s="180"/>
      <c r="E22" s="180"/>
      <c r="F22" s="180"/>
      <c r="G22" s="181"/>
      <c r="H22" s="182"/>
    </row>
    <row r="23" spans="2:9" x14ac:dyDescent="0.25">
      <c r="B23" s="180"/>
      <c r="C23" s="180"/>
      <c r="D23" s="180"/>
      <c r="E23" s="180"/>
      <c r="F23" s="180"/>
      <c r="G23" s="509"/>
      <c r="H23" s="509"/>
    </row>
    <row r="24" spans="2:9" x14ac:dyDescent="0.25">
      <c r="B24" s="180"/>
      <c r="C24" s="180"/>
      <c r="D24" s="180"/>
      <c r="E24" s="180"/>
      <c r="F24" s="180"/>
      <c r="G24" s="183"/>
      <c r="H24" s="182"/>
    </row>
    <row r="25" spans="2:9" x14ac:dyDescent="0.25">
      <c r="G25" s="509"/>
      <c r="H25" s="509"/>
    </row>
    <row r="26" spans="2:9" x14ac:dyDescent="0.25">
      <c r="G26" s="510"/>
      <c r="H26" s="510"/>
      <c r="I26" s="180"/>
    </row>
    <row r="27" spans="2:9" x14ac:dyDescent="0.25">
      <c r="G27" s="184"/>
      <c r="H27" s="185"/>
      <c r="I27" s="180"/>
    </row>
    <row r="28" spans="2:9" x14ac:dyDescent="0.25">
      <c r="G28" s="510"/>
      <c r="H28" s="510"/>
      <c r="I28" s="180"/>
    </row>
    <row r="29" spans="2:9" x14ac:dyDescent="0.25">
      <c r="G29" s="509"/>
      <c r="H29" s="509"/>
    </row>
    <row r="30" spans="2:9" x14ac:dyDescent="0.25">
      <c r="G30" s="509"/>
      <c r="H30" s="509"/>
    </row>
    <row r="32" spans="2:9" x14ac:dyDescent="0.25">
      <c r="G32" s="180"/>
    </row>
    <row r="33" spans="7:7" x14ac:dyDescent="0.25">
      <c r="G33" s="180"/>
    </row>
    <row r="34" spans="7:7" x14ac:dyDescent="0.25">
      <c r="G34" s="180"/>
    </row>
    <row r="35" spans="7:7" x14ac:dyDescent="0.25">
      <c r="G35" s="180"/>
    </row>
    <row r="36" spans="7:7" x14ac:dyDescent="0.25">
      <c r="G36" s="180"/>
    </row>
    <row r="37" spans="7:7" x14ac:dyDescent="0.25">
      <c r="G37" s="180"/>
    </row>
    <row r="38" spans="7:7" x14ac:dyDescent="0.25">
      <c r="G38" s="180"/>
    </row>
    <row r="39" spans="7:7" x14ac:dyDescent="0.25">
      <c r="G39" s="180"/>
    </row>
  </sheetData>
  <mergeCells count="7">
    <mergeCell ref="G30:H30"/>
    <mergeCell ref="G20:H21"/>
    <mergeCell ref="G23:H23"/>
    <mergeCell ref="G25:H25"/>
    <mergeCell ref="G26:H26"/>
    <mergeCell ref="G28:H28"/>
    <mergeCell ref="G29:H29"/>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Q72"/>
  <sheetViews>
    <sheetView showGridLines="0" zoomScaleNormal="100" workbookViewId="0">
      <selection activeCell="C4" sqref="C4:F4"/>
    </sheetView>
  </sheetViews>
  <sheetFormatPr defaultColWidth="10.28515625" defaultRowHeight="16.5" x14ac:dyDescent="0.3"/>
  <cols>
    <col min="1" max="1" width="2.28515625" style="120" customWidth="1"/>
    <col min="2" max="2" width="29.7109375" style="120" bestFit="1" customWidth="1"/>
    <col min="3" max="3" width="22.85546875" style="120" customWidth="1"/>
    <col min="4" max="4" width="12.28515625" style="209" customWidth="1"/>
    <col min="5" max="5" width="11" style="120" bestFit="1" customWidth="1"/>
    <col min="6" max="16384" width="10.28515625" style="120"/>
  </cols>
  <sheetData>
    <row r="1" spans="2:17" x14ac:dyDescent="0.3">
      <c r="B1" s="86" t="s">
        <v>159</v>
      </c>
      <c r="C1" s="86"/>
      <c r="D1" s="186"/>
    </row>
    <row r="2" spans="2:17" x14ac:dyDescent="0.3">
      <c r="B2" s="28" t="s">
        <v>54</v>
      </c>
      <c r="C2" s="28"/>
      <c r="D2" s="187"/>
    </row>
    <row r="3" spans="2:17" x14ac:dyDescent="0.3">
      <c r="B3" s="6"/>
      <c r="C3" s="6"/>
      <c r="D3" s="188"/>
    </row>
    <row r="5" spans="2:17" x14ac:dyDescent="0.3">
      <c r="B5" s="131"/>
      <c r="C5" s="189" t="s">
        <v>160</v>
      </c>
      <c r="D5" s="134" t="s">
        <v>161</v>
      </c>
      <c r="E5" s="190"/>
      <c r="F5" s="134"/>
      <c r="G5" s="189"/>
      <c r="H5" s="191"/>
      <c r="I5" s="191"/>
      <c r="J5" s="191"/>
      <c r="K5" s="191"/>
      <c r="L5" s="192"/>
      <c r="M5" s="191"/>
      <c r="N5" s="191"/>
      <c r="O5" s="191"/>
      <c r="P5" s="191"/>
      <c r="Q5" s="191"/>
    </row>
    <row r="6" spans="2:17" x14ac:dyDescent="0.3">
      <c r="B6" s="193">
        <v>40787</v>
      </c>
      <c r="C6" s="194">
        <v>2.18063932972936</v>
      </c>
      <c r="D6" s="194">
        <v>2.18063932972936</v>
      </c>
      <c r="E6" s="72"/>
      <c r="F6" s="195"/>
      <c r="G6" s="196"/>
      <c r="H6" s="72"/>
      <c r="I6" s="72"/>
      <c r="J6" s="72"/>
      <c r="K6" s="72"/>
    </row>
    <row r="7" spans="2:17" x14ac:dyDescent="0.3">
      <c r="B7" s="193">
        <v>40878</v>
      </c>
      <c r="C7" s="194">
        <v>2.6727464654680002</v>
      </c>
      <c r="D7" s="194">
        <v>2.6727464654680002</v>
      </c>
      <c r="E7" s="72"/>
      <c r="F7" s="195"/>
      <c r="G7" s="196"/>
      <c r="H7" s="72"/>
      <c r="I7" s="72"/>
      <c r="J7" s="72"/>
      <c r="K7" s="72"/>
    </row>
    <row r="8" spans="2:17" x14ac:dyDescent="0.3">
      <c r="B8" s="193">
        <v>40969</v>
      </c>
      <c r="C8" s="194">
        <v>3.2400665247701301</v>
      </c>
      <c r="D8" s="194">
        <v>3.2400665247701301</v>
      </c>
      <c r="E8" s="72"/>
      <c r="F8" s="195"/>
      <c r="G8" s="196"/>
      <c r="H8" s="72"/>
      <c r="I8" s="72"/>
      <c r="J8" s="72"/>
      <c r="K8" s="72"/>
    </row>
    <row r="9" spans="2:17" x14ac:dyDescent="0.3">
      <c r="B9" s="193">
        <v>41061</v>
      </c>
      <c r="C9" s="194">
        <v>3.4935771005196701</v>
      </c>
      <c r="D9" s="194">
        <v>3.4935771005196701</v>
      </c>
      <c r="E9" s="72"/>
      <c r="F9" s="195"/>
      <c r="G9" s="196"/>
      <c r="H9" s="72"/>
      <c r="I9" s="72"/>
      <c r="J9" s="72"/>
      <c r="K9" s="72"/>
    </row>
    <row r="10" spans="2:17" x14ac:dyDescent="0.3">
      <c r="B10" s="193">
        <v>41153</v>
      </c>
      <c r="C10" s="194">
        <v>3.02635943759728</v>
      </c>
      <c r="D10" s="194">
        <v>3.02635943759728</v>
      </c>
      <c r="E10" s="137"/>
      <c r="F10" s="197"/>
      <c r="G10" s="197"/>
      <c r="H10" s="197"/>
      <c r="I10" s="198"/>
      <c r="J10" s="72"/>
      <c r="K10" s="198"/>
      <c r="L10" s="195"/>
      <c r="M10" s="196"/>
      <c r="N10" s="72"/>
      <c r="O10" s="72"/>
      <c r="P10" s="72"/>
      <c r="Q10" s="72"/>
    </row>
    <row r="11" spans="2:17" x14ac:dyDescent="0.3">
      <c r="B11" s="193">
        <v>41244</v>
      </c>
      <c r="C11" s="194">
        <v>2.65036279210875</v>
      </c>
      <c r="D11" s="194">
        <v>2.65036279210875</v>
      </c>
      <c r="E11" s="137"/>
      <c r="F11" s="197"/>
      <c r="G11" s="197"/>
      <c r="H11" s="197"/>
      <c r="I11" s="198"/>
      <c r="J11" s="72"/>
      <c r="K11" s="198"/>
      <c r="L11" s="195"/>
      <c r="M11" s="196"/>
      <c r="N11" s="72"/>
      <c r="O11" s="72"/>
      <c r="P11" s="72"/>
      <c r="Q11" s="72"/>
    </row>
    <row r="12" spans="2:17" x14ac:dyDescent="0.3">
      <c r="B12" s="193">
        <v>41334</v>
      </c>
      <c r="C12" s="194">
        <v>2.27115277070622</v>
      </c>
      <c r="D12" s="194">
        <v>2.27115277070622</v>
      </c>
      <c r="E12" s="137"/>
      <c r="F12" s="197"/>
      <c r="G12" s="197"/>
      <c r="H12" s="197"/>
      <c r="I12" s="198"/>
      <c r="J12" s="72"/>
      <c r="K12" s="198"/>
      <c r="L12" s="195"/>
      <c r="M12" s="196"/>
      <c r="N12" s="72"/>
      <c r="O12" s="72"/>
      <c r="P12" s="72"/>
      <c r="Q12" s="72"/>
    </row>
    <row r="13" spans="2:17" x14ac:dyDescent="0.3">
      <c r="B13" s="193">
        <v>41426</v>
      </c>
      <c r="C13" s="194">
        <v>2.4484621503380701</v>
      </c>
      <c r="D13" s="194">
        <v>2.4484621503380701</v>
      </c>
      <c r="E13" s="137"/>
      <c r="F13" s="197"/>
      <c r="G13" s="197"/>
      <c r="H13" s="197"/>
      <c r="I13" s="198"/>
      <c r="J13" s="72"/>
      <c r="K13" s="198"/>
      <c r="L13" s="195"/>
      <c r="M13" s="196"/>
      <c r="N13" s="72"/>
      <c r="O13" s="72"/>
      <c r="P13" s="72"/>
      <c r="Q13" s="72"/>
    </row>
    <row r="14" spans="2:17" x14ac:dyDescent="0.3">
      <c r="B14" s="193">
        <v>41518</v>
      </c>
      <c r="C14" s="194">
        <v>3.0951496388028801</v>
      </c>
      <c r="D14" s="194">
        <v>3.0951496388028801</v>
      </c>
      <c r="E14" s="137"/>
      <c r="F14" s="197"/>
      <c r="G14" s="197"/>
      <c r="H14" s="197"/>
      <c r="I14" s="198"/>
      <c r="J14" s="72"/>
      <c r="K14" s="198"/>
      <c r="L14" s="195"/>
      <c r="M14" s="196"/>
      <c r="N14" s="72"/>
      <c r="O14" s="72"/>
      <c r="P14" s="72"/>
      <c r="Q14" s="72"/>
    </row>
    <row r="15" spans="2:17" x14ac:dyDescent="0.3">
      <c r="B15" s="193">
        <v>41609</v>
      </c>
      <c r="C15" s="194">
        <v>3.45543806646526</v>
      </c>
      <c r="D15" s="194">
        <v>3.45543806646526</v>
      </c>
      <c r="E15" s="137"/>
      <c r="F15" s="197"/>
      <c r="G15" s="197"/>
      <c r="H15" s="197"/>
      <c r="I15" s="198"/>
      <c r="J15" s="72"/>
      <c r="K15" s="198"/>
      <c r="L15" s="195"/>
      <c r="M15" s="196"/>
      <c r="N15" s="72"/>
      <c r="O15" s="72"/>
      <c r="P15" s="72"/>
      <c r="Q15" s="72"/>
    </row>
    <row r="16" spans="2:17" x14ac:dyDescent="0.3">
      <c r="B16" s="193">
        <v>41699</v>
      </c>
      <c r="C16" s="194">
        <v>3.7158853486549899</v>
      </c>
      <c r="D16" s="194">
        <v>3.7158853486549899</v>
      </c>
      <c r="E16" s="137"/>
      <c r="F16" s="197"/>
      <c r="G16" s="197"/>
      <c r="H16" s="197"/>
      <c r="I16" s="198"/>
      <c r="J16" s="72"/>
      <c r="K16" s="198"/>
      <c r="L16" s="195"/>
      <c r="M16" s="196"/>
      <c r="N16" s="72"/>
      <c r="O16" s="72"/>
      <c r="P16" s="72"/>
      <c r="Q16" s="72"/>
    </row>
    <row r="17" spans="2:17" x14ac:dyDescent="0.3">
      <c r="B17" s="193">
        <v>41791</v>
      </c>
      <c r="C17" s="194">
        <v>3.4397418373866602</v>
      </c>
      <c r="D17" s="194">
        <v>3.4397418373866602</v>
      </c>
      <c r="E17" s="137"/>
      <c r="F17" s="197"/>
      <c r="G17" s="197"/>
      <c r="H17" s="197"/>
      <c r="I17" s="198"/>
      <c r="J17" s="72"/>
      <c r="K17" s="198"/>
      <c r="L17" s="195"/>
      <c r="M17" s="196"/>
      <c r="N17" s="72"/>
      <c r="O17" s="72"/>
      <c r="P17" s="72"/>
      <c r="Q17" s="72"/>
    </row>
    <row r="18" spans="2:17" x14ac:dyDescent="0.3">
      <c r="B18" s="193">
        <v>41883</v>
      </c>
      <c r="C18" s="194">
        <v>3.3153418645995099</v>
      </c>
      <c r="D18" s="194">
        <v>3.3153418645995099</v>
      </c>
      <c r="E18" s="137"/>
      <c r="F18" s="197"/>
      <c r="G18" s="197"/>
      <c r="H18" s="197"/>
      <c r="I18" s="198"/>
      <c r="J18" s="72"/>
      <c r="K18" s="198"/>
      <c r="L18" s="195"/>
      <c r="M18" s="196"/>
      <c r="N18" s="72"/>
      <c r="O18" s="72"/>
      <c r="P18" s="72"/>
      <c r="Q18" s="72"/>
    </row>
    <row r="19" spans="2:17" x14ac:dyDescent="0.3">
      <c r="B19" s="193">
        <v>41974</v>
      </c>
      <c r="C19" s="194">
        <v>3.0884721902600498</v>
      </c>
      <c r="D19" s="194">
        <v>3.0884721902600498</v>
      </c>
      <c r="E19" s="137"/>
      <c r="F19" s="197"/>
      <c r="G19" s="197"/>
      <c r="H19" s="197"/>
      <c r="I19" s="198"/>
      <c r="J19" s="72"/>
      <c r="K19" s="198"/>
      <c r="L19" s="195"/>
      <c r="M19" s="196"/>
      <c r="N19" s="72"/>
      <c r="O19" s="72"/>
      <c r="P19" s="72"/>
      <c r="Q19" s="72"/>
    </row>
    <row r="20" spans="2:17" x14ac:dyDescent="0.3">
      <c r="B20" s="193">
        <v>42064</v>
      </c>
      <c r="C20" s="194">
        <v>2.9965140343560299</v>
      </c>
      <c r="D20" s="194">
        <v>2.9965140343560299</v>
      </c>
      <c r="E20" s="137"/>
      <c r="F20" s="197"/>
      <c r="G20" s="197"/>
      <c r="H20" s="197"/>
      <c r="I20" s="198"/>
      <c r="J20" s="72"/>
      <c r="K20" s="198"/>
      <c r="L20" s="195"/>
      <c r="M20" s="196"/>
      <c r="N20" s="72"/>
      <c r="O20" s="72"/>
      <c r="P20" s="72"/>
      <c r="Q20" s="72"/>
    </row>
    <row r="21" spans="2:17" x14ac:dyDescent="0.3">
      <c r="B21" s="193">
        <v>42156</v>
      </c>
      <c r="C21" s="194">
        <v>3.2323137549258698</v>
      </c>
      <c r="D21" s="194">
        <v>3.2323137549258698</v>
      </c>
      <c r="E21" s="137"/>
      <c r="F21" s="197"/>
      <c r="G21" s="197"/>
      <c r="H21" s="197"/>
      <c r="I21" s="198"/>
      <c r="J21" s="72"/>
      <c r="K21" s="198"/>
      <c r="L21" s="195"/>
      <c r="M21" s="196"/>
      <c r="N21" s="72"/>
      <c r="O21" s="72"/>
      <c r="P21" s="72"/>
      <c r="Q21" s="72"/>
    </row>
    <row r="22" spans="2:17" x14ac:dyDescent="0.3">
      <c r="B22" s="193">
        <v>42248</v>
      </c>
      <c r="C22" s="194">
        <v>3.15004573147099</v>
      </c>
      <c r="D22" s="194">
        <v>3.15004573147099</v>
      </c>
      <c r="E22" s="137"/>
      <c r="F22" s="197"/>
      <c r="G22" s="197"/>
      <c r="H22" s="197"/>
      <c r="I22" s="198"/>
      <c r="J22" s="72"/>
      <c r="K22" s="198"/>
      <c r="L22" s="195"/>
      <c r="M22" s="196"/>
      <c r="N22" s="72"/>
      <c r="O22" s="72"/>
      <c r="P22" s="72"/>
      <c r="Q22" s="72"/>
    </row>
    <row r="23" spans="2:17" x14ac:dyDescent="0.3">
      <c r="B23" s="193">
        <v>42339</v>
      </c>
      <c r="C23" s="194">
        <v>3.5848170642526598</v>
      </c>
      <c r="D23" s="194">
        <v>3.5848170642526598</v>
      </c>
      <c r="E23" s="137"/>
      <c r="F23" s="197"/>
      <c r="G23" s="197"/>
      <c r="H23" s="197"/>
      <c r="I23" s="198"/>
      <c r="J23" s="72"/>
      <c r="K23" s="198"/>
      <c r="L23" s="195"/>
      <c r="M23" s="196"/>
      <c r="N23" s="72"/>
      <c r="O23" s="72"/>
      <c r="P23" s="72"/>
      <c r="Q23" s="72"/>
    </row>
    <row r="24" spans="2:17" x14ac:dyDescent="0.3">
      <c r="B24" s="193">
        <v>42430</v>
      </c>
      <c r="C24" s="194">
        <v>3.8452429157530301</v>
      </c>
      <c r="D24" s="194">
        <v>3.8452429157530301</v>
      </c>
      <c r="E24" s="137"/>
      <c r="F24" s="197"/>
      <c r="G24" s="197"/>
      <c r="H24" s="197"/>
      <c r="I24" s="198"/>
      <c r="J24" s="72"/>
      <c r="K24" s="198"/>
      <c r="L24" s="195"/>
      <c r="M24" s="196"/>
      <c r="N24" s="72"/>
      <c r="O24" s="72"/>
      <c r="P24" s="72"/>
      <c r="Q24" s="72"/>
    </row>
    <row r="25" spans="2:17" x14ac:dyDescent="0.3">
      <c r="B25" s="193">
        <v>42522</v>
      </c>
      <c r="C25" s="194">
        <v>4.3497689918957798</v>
      </c>
      <c r="D25" s="194">
        <v>4.3497689918957798</v>
      </c>
      <c r="E25" s="137"/>
      <c r="F25" s="197"/>
      <c r="G25" s="197"/>
      <c r="H25" s="197"/>
      <c r="I25" s="198"/>
      <c r="J25" s="72"/>
      <c r="K25" s="198"/>
      <c r="L25" s="195"/>
      <c r="M25" s="196"/>
      <c r="N25" s="72"/>
      <c r="O25" s="72"/>
      <c r="P25" s="72"/>
      <c r="Q25" s="72"/>
    </row>
    <row r="26" spans="2:17" x14ac:dyDescent="0.3">
      <c r="B26" s="193">
        <v>42614</v>
      </c>
      <c r="C26" s="194">
        <v>5.0797276785043302</v>
      </c>
      <c r="D26" s="194">
        <v>5.0797276785043302</v>
      </c>
      <c r="E26" s="137"/>
      <c r="F26" s="197"/>
      <c r="G26" s="197"/>
      <c r="H26" s="197"/>
      <c r="I26" s="198"/>
      <c r="J26" s="72"/>
      <c r="K26" s="198"/>
      <c r="L26" s="195"/>
      <c r="M26" s="196"/>
      <c r="N26" s="72"/>
      <c r="O26" s="72"/>
      <c r="P26" s="72"/>
      <c r="Q26" s="72"/>
    </row>
    <row r="27" spans="2:17" x14ac:dyDescent="0.3">
      <c r="B27" s="193">
        <v>42705</v>
      </c>
      <c r="C27" s="194">
        <v>5.3237816387497503</v>
      </c>
      <c r="D27" s="194">
        <v>5.3237816387497503</v>
      </c>
      <c r="E27" s="137"/>
      <c r="F27" s="197"/>
      <c r="G27" s="197"/>
      <c r="H27" s="197"/>
      <c r="I27" s="198"/>
      <c r="J27" s="72"/>
      <c r="K27" s="198"/>
      <c r="L27" s="195"/>
      <c r="M27" s="196"/>
      <c r="N27" s="72"/>
      <c r="O27" s="72"/>
      <c r="P27" s="72"/>
      <c r="Q27" s="72"/>
    </row>
    <row r="28" spans="2:17" x14ac:dyDescent="0.3">
      <c r="B28" s="193">
        <v>42795</v>
      </c>
      <c r="C28" s="194">
        <v>5.8231927134680204</v>
      </c>
      <c r="D28" s="194">
        <v>5.8231927134680204</v>
      </c>
      <c r="E28" s="137"/>
      <c r="F28" s="197"/>
      <c r="G28" s="197"/>
      <c r="H28" s="197"/>
      <c r="I28" s="198"/>
      <c r="J28" s="72"/>
      <c r="K28" s="198"/>
      <c r="L28" s="195"/>
      <c r="M28" s="196"/>
      <c r="N28" s="72"/>
      <c r="O28" s="72"/>
      <c r="P28" s="72"/>
      <c r="Q28" s="72"/>
    </row>
    <row r="29" spans="2:17" x14ac:dyDescent="0.3">
      <c r="B29" s="193">
        <v>42887</v>
      </c>
      <c r="C29" s="194">
        <v>5.6186625826540597</v>
      </c>
      <c r="D29" s="194">
        <v>5.6186625826540597</v>
      </c>
      <c r="E29" s="137"/>
      <c r="F29" s="197"/>
      <c r="G29" s="197"/>
      <c r="H29" s="197"/>
      <c r="I29" s="198"/>
      <c r="J29" s="72"/>
      <c r="K29" s="198"/>
      <c r="L29" s="195"/>
      <c r="M29" s="196"/>
      <c r="N29" s="72"/>
      <c r="O29" s="72"/>
      <c r="P29" s="72"/>
      <c r="Q29" s="72"/>
    </row>
    <row r="30" spans="2:17" x14ac:dyDescent="0.3">
      <c r="B30" s="193">
        <v>42979</v>
      </c>
      <c r="C30" s="194">
        <v>5.10447803887355</v>
      </c>
      <c r="D30" s="194">
        <v>5.10447803887355</v>
      </c>
      <c r="F30" s="197"/>
      <c r="G30" s="197"/>
      <c r="H30" s="197"/>
      <c r="I30" s="198"/>
      <c r="J30" s="72"/>
      <c r="K30" s="198"/>
      <c r="L30" s="195"/>
      <c r="M30" s="196"/>
      <c r="N30" s="72"/>
      <c r="O30" s="72"/>
      <c r="P30" s="72"/>
      <c r="Q30" s="72"/>
    </row>
    <row r="31" spans="2:17" x14ac:dyDescent="0.3">
      <c r="B31" s="193">
        <v>43070</v>
      </c>
      <c r="C31" s="194">
        <v>4.7604600296338102</v>
      </c>
      <c r="D31" s="194">
        <v>4.7604600296338102</v>
      </c>
      <c r="E31" s="199"/>
      <c r="F31" s="197"/>
      <c r="G31" s="197"/>
      <c r="H31" s="197"/>
      <c r="I31" s="198"/>
      <c r="J31" s="72"/>
      <c r="K31" s="198"/>
      <c r="L31" s="195"/>
      <c r="M31" s="196"/>
      <c r="N31" s="72"/>
      <c r="O31" s="72"/>
      <c r="P31" s="72"/>
      <c r="Q31" s="72"/>
    </row>
    <row r="32" spans="2:17" x14ac:dyDescent="0.3">
      <c r="B32" s="193">
        <v>43160</v>
      </c>
      <c r="C32" s="194">
        <v>4.0281707766430097</v>
      </c>
      <c r="D32" s="194">
        <v>4.0281707766430097</v>
      </c>
      <c r="E32" s="199"/>
      <c r="F32" s="197"/>
      <c r="G32" s="197"/>
      <c r="H32" s="197"/>
      <c r="I32" s="198"/>
      <c r="J32" s="72"/>
      <c r="K32" s="198"/>
      <c r="L32" s="195"/>
      <c r="M32" s="196"/>
      <c r="N32" s="72"/>
      <c r="O32" s="72"/>
      <c r="P32" s="72"/>
      <c r="Q32" s="72"/>
    </row>
    <row r="33" spans="2:17" x14ac:dyDescent="0.3">
      <c r="B33" s="193">
        <v>43252</v>
      </c>
      <c r="C33" s="194">
        <v>3.6264551864425298</v>
      </c>
      <c r="D33" s="194">
        <v>3.6264551864425298</v>
      </c>
      <c r="E33" s="137"/>
      <c r="F33" s="197"/>
      <c r="G33" s="197"/>
      <c r="H33" s="197"/>
      <c r="I33" s="198"/>
      <c r="J33" s="72"/>
      <c r="K33" s="198"/>
      <c r="L33" s="195"/>
      <c r="M33" s="196"/>
      <c r="N33" s="72"/>
      <c r="O33" s="72"/>
      <c r="P33" s="72"/>
      <c r="Q33" s="72"/>
    </row>
    <row r="34" spans="2:17" x14ac:dyDescent="0.3">
      <c r="B34" s="193">
        <v>43344</v>
      </c>
      <c r="C34" s="194">
        <v>3.43525473546701</v>
      </c>
      <c r="D34" s="194">
        <v>3.43525473546701</v>
      </c>
      <c r="E34" s="137"/>
      <c r="F34" s="197"/>
      <c r="G34" s="197"/>
      <c r="H34" s="197"/>
      <c r="I34" s="198"/>
      <c r="J34" s="72"/>
      <c r="K34" s="198"/>
      <c r="L34" s="195"/>
      <c r="M34" s="196"/>
      <c r="N34" s="72"/>
      <c r="O34" s="72"/>
      <c r="P34" s="72"/>
      <c r="Q34" s="72"/>
    </row>
    <row r="35" spans="2:17" x14ac:dyDescent="0.3">
      <c r="B35" s="200">
        <v>43435</v>
      </c>
      <c r="C35" s="201">
        <v>3.285357328071</v>
      </c>
      <c r="D35" s="201">
        <v>3.285357328071</v>
      </c>
      <c r="E35" s="202"/>
      <c r="F35" s="197"/>
      <c r="G35" s="197"/>
      <c r="H35" s="197"/>
      <c r="I35" s="198"/>
      <c r="J35" s="72"/>
      <c r="K35" s="198"/>
      <c r="L35" s="195"/>
      <c r="M35" s="196"/>
      <c r="N35" s="72"/>
      <c r="O35" s="72"/>
      <c r="P35" s="72"/>
      <c r="Q35" s="72"/>
    </row>
    <row r="36" spans="2:17" x14ac:dyDescent="0.3">
      <c r="B36" s="193">
        <v>43525</v>
      </c>
      <c r="C36" s="194">
        <v>3.4838903703109798</v>
      </c>
      <c r="D36" s="194">
        <v>3.4838903703109798</v>
      </c>
      <c r="E36" s="137" t="s">
        <v>61</v>
      </c>
      <c r="F36" s="197"/>
      <c r="G36" s="197"/>
      <c r="H36" s="197"/>
      <c r="I36" s="198"/>
      <c r="J36" s="72"/>
      <c r="K36" s="198"/>
      <c r="L36" s="195"/>
      <c r="M36" s="196"/>
      <c r="N36" s="72"/>
      <c r="O36" s="72"/>
      <c r="P36" s="72"/>
      <c r="Q36" s="72"/>
    </row>
    <row r="37" spans="2:17" x14ac:dyDescent="0.3">
      <c r="B37" s="193">
        <v>43617</v>
      </c>
      <c r="C37" s="194">
        <v>3.6093533433693099</v>
      </c>
      <c r="D37" s="194">
        <v>3.6093533433693099</v>
      </c>
      <c r="E37" s="137"/>
      <c r="F37" s="197"/>
      <c r="G37" s="197"/>
      <c r="H37" s="197"/>
      <c r="I37" s="198"/>
      <c r="J37" s="72"/>
      <c r="K37" s="198"/>
      <c r="L37" s="195"/>
      <c r="M37" s="196"/>
      <c r="N37" s="72"/>
      <c r="O37" s="72"/>
      <c r="P37" s="72"/>
      <c r="Q37" s="72"/>
    </row>
    <row r="38" spans="2:17" x14ac:dyDescent="0.3">
      <c r="B38" s="193">
        <v>43709</v>
      </c>
      <c r="C38" s="194">
        <v>3.5874165433316998</v>
      </c>
      <c r="D38" s="194">
        <v>3.6023746094392401</v>
      </c>
      <c r="E38" s="137"/>
      <c r="F38" s="197"/>
      <c r="G38" s="197"/>
      <c r="H38" s="197"/>
      <c r="I38" s="198"/>
      <c r="J38" s="72"/>
      <c r="K38" s="198"/>
      <c r="L38" s="195"/>
      <c r="M38" s="196"/>
      <c r="N38" s="72"/>
      <c r="O38" s="72"/>
      <c r="P38" s="72"/>
      <c r="Q38" s="72"/>
    </row>
    <row r="39" spans="2:17" x14ac:dyDescent="0.3">
      <c r="B39" s="193">
        <v>43800</v>
      </c>
      <c r="C39" s="194">
        <v>3.3341397411235301</v>
      </c>
      <c r="D39" s="194">
        <v>3.38963842065795</v>
      </c>
      <c r="E39" s="137"/>
      <c r="F39" s="197"/>
      <c r="G39" s="197"/>
      <c r="H39" s="197"/>
      <c r="I39" s="198"/>
      <c r="J39" s="72"/>
      <c r="K39" s="198"/>
      <c r="L39" s="195"/>
      <c r="M39" s="196"/>
      <c r="N39" s="72"/>
      <c r="O39" s="72"/>
      <c r="P39" s="72"/>
      <c r="Q39" s="72"/>
    </row>
    <row r="40" spans="2:17" x14ac:dyDescent="0.3">
      <c r="B40" s="193">
        <v>43891</v>
      </c>
      <c r="C40" s="194">
        <v>2.9950986793287</v>
      </c>
      <c r="D40" s="194">
        <v>3.11117035353909</v>
      </c>
      <c r="E40" s="137"/>
      <c r="F40" s="197"/>
      <c r="G40" s="197"/>
      <c r="H40" s="197"/>
      <c r="I40" s="198"/>
      <c r="J40" s="72"/>
      <c r="K40" s="198"/>
      <c r="L40" s="195"/>
      <c r="M40" s="196"/>
      <c r="N40" s="72"/>
      <c r="O40" s="72"/>
      <c r="P40" s="72"/>
      <c r="Q40" s="72"/>
    </row>
    <row r="41" spans="2:17" x14ac:dyDescent="0.3">
      <c r="B41" s="193">
        <v>43983</v>
      </c>
      <c r="C41" s="194">
        <v>2.7103776281641698</v>
      </c>
      <c r="D41" s="194">
        <v>2.9130933311519698</v>
      </c>
      <c r="E41" s="137"/>
      <c r="F41" s="197"/>
      <c r="G41" s="197"/>
      <c r="H41" s="197"/>
      <c r="I41" s="198"/>
      <c r="J41" s="72"/>
      <c r="K41" s="198"/>
      <c r="L41" s="195"/>
      <c r="M41" s="196"/>
      <c r="N41" s="72"/>
      <c r="O41" s="72"/>
      <c r="P41" s="72"/>
      <c r="Q41" s="72"/>
    </row>
    <row r="42" spans="2:17" x14ac:dyDescent="0.3">
      <c r="B42" s="193">
        <v>44075</v>
      </c>
      <c r="C42" s="194">
        <v>2.5456002736114498</v>
      </c>
      <c r="D42" s="194">
        <v>2.82433482701212</v>
      </c>
      <c r="E42" s="137"/>
      <c r="F42" s="197"/>
      <c r="G42" s="197"/>
      <c r="H42" s="197"/>
      <c r="I42" s="198"/>
      <c r="J42" s="72"/>
      <c r="K42" s="198"/>
      <c r="L42" s="195"/>
      <c r="M42" s="196"/>
      <c r="N42" s="72"/>
      <c r="O42" s="72"/>
      <c r="P42" s="72"/>
      <c r="Q42" s="72"/>
    </row>
    <row r="43" spans="2:17" x14ac:dyDescent="0.3">
      <c r="B43" s="193">
        <v>44166</v>
      </c>
      <c r="C43" s="194">
        <v>2.5673310718051701</v>
      </c>
      <c r="D43" s="194">
        <v>2.8822758395636998</v>
      </c>
      <c r="E43" s="137"/>
      <c r="F43" s="197"/>
      <c r="G43" s="197"/>
      <c r="H43" s="197"/>
      <c r="I43" s="198"/>
      <c r="J43" s="72"/>
      <c r="K43" s="198"/>
      <c r="L43" s="195"/>
      <c r="M43" s="196"/>
      <c r="N43" s="72"/>
      <c r="O43" s="72"/>
      <c r="P43" s="72"/>
      <c r="Q43" s="72"/>
    </row>
    <row r="44" spans="2:17" x14ac:dyDescent="0.3">
      <c r="B44" s="193">
        <v>44256</v>
      </c>
      <c r="C44" s="194">
        <v>2.5763643994035399</v>
      </c>
      <c r="D44" s="194">
        <v>2.8952576151135698</v>
      </c>
      <c r="E44" s="137"/>
      <c r="F44" s="197"/>
      <c r="G44" s="197"/>
      <c r="H44" s="197"/>
      <c r="I44" s="198"/>
      <c r="J44" s="72"/>
      <c r="K44" s="198"/>
      <c r="L44" s="195"/>
      <c r="M44" s="196"/>
      <c r="N44" s="72"/>
      <c r="O44" s="72"/>
      <c r="P44" s="72"/>
      <c r="Q44" s="72"/>
    </row>
    <row r="45" spans="2:17" x14ac:dyDescent="0.3">
      <c r="B45" s="193">
        <v>44348</v>
      </c>
      <c r="C45" s="203">
        <v>2.6131237298877501</v>
      </c>
      <c r="D45" s="203">
        <v>2.8914236363497299</v>
      </c>
      <c r="E45" s="137"/>
      <c r="F45" s="197"/>
      <c r="G45" s="197"/>
      <c r="H45" s="197"/>
      <c r="I45" s="198"/>
      <c r="J45" s="72"/>
      <c r="K45" s="198"/>
      <c r="L45" s="195"/>
      <c r="M45" s="196"/>
      <c r="N45" s="72"/>
      <c r="O45" s="72"/>
      <c r="P45" s="72"/>
      <c r="Q45" s="72"/>
    </row>
    <row r="46" spans="2:17" x14ac:dyDescent="0.3">
      <c r="B46" s="193">
        <v>44440</v>
      </c>
      <c r="C46" s="203">
        <v>2.6242889931762599</v>
      </c>
      <c r="D46" s="203">
        <v>2.8441700605150202</v>
      </c>
      <c r="E46" s="137"/>
      <c r="F46" s="197"/>
      <c r="G46" s="197"/>
      <c r="H46" s="197"/>
      <c r="I46" s="198"/>
      <c r="J46" s="72"/>
      <c r="K46" s="198"/>
      <c r="L46" s="195"/>
      <c r="M46" s="196"/>
      <c r="N46" s="72"/>
      <c r="O46" s="72"/>
      <c r="P46" s="72"/>
      <c r="Q46" s="72"/>
    </row>
    <row r="47" spans="2:17" x14ac:dyDescent="0.3">
      <c r="B47" s="193">
        <v>44531</v>
      </c>
      <c r="C47" s="203">
        <v>2.6134257745354001</v>
      </c>
      <c r="D47" s="203">
        <v>2.7824014155687999</v>
      </c>
      <c r="E47" s="137"/>
      <c r="F47" s="197"/>
      <c r="G47" s="197"/>
      <c r="H47" s="197"/>
      <c r="I47" s="198"/>
      <c r="J47" s="72"/>
      <c r="K47" s="198"/>
      <c r="L47" s="195"/>
      <c r="M47" s="196"/>
      <c r="N47" s="72"/>
      <c r="O47" s="72"/>
      <c r="P47" s="72"/>
      <c r="Q47" s="72"/>
    </row>
    <row r="48" spans="2:17" x14ac:dyDescent="0.3">
      <c r="B48" s="193">
        <v>44621</v>
      </c>
      <c r="C48" s="203">
        <v>2.6038913986102101</v>
      </c>
      <c r="D48" s="203">
        <v>2.7287554695663001</v>
      </c>
      <c r="E48" s="137"/>
      <c r="F48" s="197"/>
      <c r="G48" s="197"/>
      <c r="H48" s="197"/>
      <c r="I48" s="198"/>
      <c r="J48" s="72"/>
      <c r="K48" s="198"/>
      <c r="L48" s="195"/>
      <c r="M48" s="196"/>
      <c r="N48" s="72"/>
      <c r="O48" s="72"/>
      <c r="P48" s="72"/>
      <c r="Q48" s="72"/>
    </row>
    <row r="49" spans="2:13" x14ac:dyDescent="0.3">
      <c r="B49" s="193">
        <v>44713</v>
      </c>
      <c r="C49" s="203">
        <v>2.5942035084983202</v>
      </c>
      <c r="D49" s="203">
        <v>2.68882812204376</v>
      </c>
      <c r="E49" s="131"/>
      <c r="F49" s="197"/>
      <c r="G49" s="197"/>
      <c r="H49" s="197"/>
      <c r="I49" s="34"/>
      <c r="K49" s="34"/>
      <c r="M49" s="204"/>
    </row>
    <row r="50" spans="2:13" x14ac:dyDescent="0.3">
      <c r="B50" s="193">
        <v>44805</v>
      </c>
      <c r="C50" s="203">
        <v>2.6043555772514</v>
      </c>
      <c r="D50" s="203">
        <v>2.68015546241771</v>
      </c>
      <c r="F50" s="197"/>
      <c r="G50" s="197"/>
      <c r="H50" s="197"/>
      <c r="I50" s="34"/>
      <c r="K50" s="34"/>
      <c r="M50" s="204"/>
    </row>
    <row r="51" spans="2:13" x14ac:dyDescent="0.3">
      <c r="B51" s="193">
        <v>44896</v>
      </c>
      <c r="C51" s="203">
        <v>2.6329885845329302</v>
      </c>
      <c r="D51" s="203">
        <v>2.6968745306773898</v>
      </c>
      <c r="F51" s="197"/>
      <c r="G51" s="197"/>
      <c r="H51" s="197"/>
      <c r="I51" s="34"/>
      <c r="K51" s="34"/>
    </row>
    <row r="52" spans="2:13" x14ac:dyDescent="0.3">
      <c r="B52" s="193">
        <v>44986</v>
      </c>
      <c r="C52" s="203">
        <v>2.6618785100481501</v>
      </c>
      <c r="D52" s="203">
        <v>2.7188141565149802</v>
      </c>
      <c r="F52" s="197"/>
      <c r="G52" s="197"/>
      <c r="H52" s="197"/>
      <c r="I52" s="34"/>
      <c r="K52" s="34"/>
    </row>
    <row r="53" spans="2:13" x14ac:dyDescent="0.3">
      <c r="B53" s="193">
        <v>45078</v>
      </c>
      <c r="C53" s="203">
        <v>2.6836322901543301</v>
      </c>
      <c r="D53" s="203">
        <v>2.7369878658723001</v>
      </c>
      <c r="F53" s="197"/>
      <c r="G53" s="197"/>
      <c r="H53" s="197"/>
      <c r="I53" s="34"/>
      <c r="K53" s="34"/>
    </row>
    <row r="54" spans="2:13" x14ac:dyDescent="0.3">
      <c r="B54" s="193"/>
      <c r="C54" s="205"/>
      <c r="D54" s="206"/>
      <c r="F54" s="197"/>
      <c r="G54" s="197"/>
      <c r="H54" s="197"/>
      <c r="I54" s="34"/>
      <c r="K54" s="34"/>
    </row>
    <row r="55" spans="2:13" x14ac:dyDescent="0.3">
      <c r="B55" s="193"/>
      <c r="C55" s="205"/>
      <c r="D55" s="206"/>
      <c r="F55" s="197"/>
      <c r="G55" s="197"/>
      <c r="H55" s="197"/>
      <c r="I55" s="34"/>
      <c r="K55" s="34"/>
    </row>
    <row r="56" spans="2:13" x14ac:dyDescent="0.3">
      <c r="B56" s="193"/>
      <c r="C56" s="205"/>
      <c r="D56" s="206"/>
      <c r="F56" s="197"/>
      <c r="G56" s="197"/>
      <c r="H56" s="197"/>
      <c r="I56" s="34"/>
      <c r="K56" s="34"/>
    </row>
    <row r="57" spans="2:13" x14ac:dyDescent="0.3">
      <c r="B57" s="193"/>
      <c r="C57" s="205"/>
      <c r="D57" s="206"/>
      <c r="F57" s="197"/>
      <c r="G57" s="197"/>
      <c r="H57" s="197"/>
      <c r="I57" s="34"/>
      <c r="K57" s="34"/>
    </row>
    <row r="58" spans="2:13" x14ac:dyDescent="0.3">
      <c r="B58" s="193"/>
      <c r="C58" s="205"/>
      <c r="D58" s="206"/>
      <c r="G58" s="207"/>
      <c r="H58" s="207"/>
    </row>
    <row r="59" spans="2:13" x14ac:dyDescent="0.3">
      <c r="B59" s="193"/>
      <c r="C59" s="205"/>
      <c r="D59" s="206"/>
      <c r="G59" s="207"/>
      <c r="H59" s="207"/>
    </row>
    <row r="60" spans="2:13" x14ac:dyDescent="0.3">
      <c r="B60" s="193"/>
      <c r="C60" s="205"/>
      <c r="D60" s="206"/>
      <c r="G60" s="207"/>
      <c r="H60" s="207"/>
    </row>
    <row r="61" spans="2:13" x14ac:dyDescent="0.3">
      <c r="B61" s="193"/>
      <c r="C61" s="205"/>
      <c r="D61" s="206"/>
      <c r="G61" s="207"/>
      <c r="H61" s="207"/>
    </row>
    <row r="62" spans="2:13" x14ac:dyDescent="0.3">
      <c r="B62" s="193"/>
      <c r="C62" s="205"/>
      <c r="D62" s="206"/>
      <c r="G62" s="207"/>
      <c r="H62" s="207"/>
    </row>
    <row r="63" spans="2:13" x14ac:dyDescent="0.3">
      <c r="B63" s="193"/>
      <c r="C63" s="205"/>
      <c r="D63" s="206"/>
      <c r="G63" s="207"/>
      <c r="H63" s="207"/>
    </row>
    <row r="64" spans="2:13" x14ac:dyDescent="0.3">
      <c r="B64" s="193"/>
      <c r="C64" s="205"/>
      <c r="D64" s="206"/>
      <c r="G64" s="207"/>
      <c r="H64" s="207"/>
    </row>
    <row r="65" spans="2:8" x14ac:dyDescent="0.3">
      <c r="B65" s="193"/>
      <c r="C65" s="205"/>
      <c r="D65" s="206"/>
      <c r="G65" s="207"/>
      <c r="H65" s="207"/>
    </row>
    <row r="66" spans="2:8" x14ac:dyDescent="0.3">
      <c r="B66" s="193"/>
      <c r="C66" s="205"/>
      <c r="D66" s="206"/>
      <c r="G66" s="207"/>
      <c r="H66" s="207"/>
    </row>
    <row r="67" spans="2:8" x14ac:dyDescent="0.3">
      <c r="B67" s="193"/>
      <c r="D67" s="208"/>
      <c r="G67" s="207"/>
      <c r="H67" s="207"/>
    </row>
    <row r="68" spans="2:8" x14ac:dyDescent="0.3">
      <c r="D68" s="208"/>
      <c r="G68" s="207"/>
      <c r="H68" s="207"/>
    </row>
    <row r="69" spans="2:8" x14ac:dyDescent="0.3">
      <c r="D69" s="208"/>
      <c r="G69" s="207"/>
      <c r="H69" s="207"/>
    </row>
    <row r="70" spans="2:8" x14ac:dyDescent="0.3">
      <c r="G70" s="207"/>
      <c r="H70" s="207"/>
    </row>
    <row r="71" spans="2:8" x14ac:dyDescent="0.3">
      <c r="G71" s="207"/>
      <c r="H71" s="207"/>
    </row>
    <row r="72" spans="2:8" x14ac:dyDescent="0.3">
      <c r="G72" s="207"/>
      <c r="H72" s="207"/>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P69"/>
  <sheetViews>
    <sheetView showGridLines="0" zoomScaleNormal="100" workbookViewId="0">
      <selection activeCell="C4" sqref="C4:F4"/>
    </sheetView>
  </sheetViews>
  <sheetFormatPr defaultColWidth="10.28515625" defaultRowHeight="16.5" x14ac:dyDescent="0.3"/>
  <cols>
    <col min="1" max="1" width="2.28515625" style="120" customWidth="1"/>
    <col min="2" max="2" width="29.7109375" style="120" bestFit="1" customWidth="1"/>
    <col min="3" max="3" width="22.85546875" style="120" customWidth="1"/>
    <col min="4" max="4" width="12.28515625" style="209" customWidth="1"/>
    <col min="5" max="16384" width="10.28515625" style="120"/>
  </cols>
  <sheetData>
    <row r="1" spans="2:16" x14ac:dyDescent="0.3">
      <c r="B1" s="86" t="s">
        <v>162</v>
      </c>
      <c r="C1" s="86"/>
      <c r="D1" s="186"/>
    </row>
    <row r="2" spans="2:16" x14ac:dyDescent="0.3">
      <c r="B2" s="28" t="s">
        <v>54</v>
      </c>
      <c r="C2" s="28"/>
      <c r="D2" s="187"/>
    </row>
    <row r="3" spans="2:16" x14ac:dyDescent="0.3">
      <c r="B3" s="6"/>
      <c r="C3" s="6"/>
      <c r="D3" s="188"/>
    </row>
    <row r="5" spans="2:16" x14ac:dyDescent="0.3">
      <c r="B5" s="131"/>
      <c r="C5" s="189" t="s">
        <v>160</v>
      </c>
      <c r="D5" s="134" t="s">
        <v>161</v>
      </c>
      <c r="E5" s="134"/>
      <c r="F5" s="189"/>
      <c r="G5" s="191"/>
      <c r="H5" s="191"/>
      <c r="I5" s="191"/>
      <c r="J5" s="191"/>
      <c r="K5" s="192"/>
      <c r="L5" s="191"/>
      <c r="M5" s="191"/>
      <c r="N5" s="191"/>
      <c r="O5" s="191"/>
      <c r="P5" s="191"/>
    </row>
    <row r="6" spans="2:16" x14ac:dyDescent="0.3">
      <c r="B6" s="193">
        <v>40787</v>
      </c>
      <c r="C6" s="210">
        <v>4.9504502466174802</v>
      </c>
      <c r="D6" s="210">
        <v>4.9504502466174802</v>
      </c>
      <c r="E6" s="211"/>
      <c r="G6" s="211"/>
      <c r="H6" s="198"/>
      <c r="I6" s="72"/>
      <c r="J6" s="198"/>
      <c r="K6" s="195"/>
      <c r="L6" s="196"/>
      <c r="M6" s="72"/>
      <c r="N6" s="72"/>
      <c r="O6" s="72"/>
      <c r="P6" s="72"/>
    </row>
    <row r="7" spans="2:16" x14ac:dyDescent="0.3">
      <c r="B7" s="193">
        <v>40878</v>
      </c>
      <c r="C7" s="210">
        <v>4.8476846175610602</v>
      </c>
      <c r="D7" s="210">
        <v>4.8476846175610602</v>
      </c>
      <c r="E7" s="211"/>
      <c r="G7" s="211"/>
      <c r="H7" s="198"/>
      <c r="I7" s="72"/>
      <c r="J7" s="198"/>
      <c r="K7" s="195"/>
      <c r="L7" s="196"/>
      <c r="M7" s="72"/>
      <c r="N7" s="72"/>
      <c r="O7" s="72"/>
      <c r="P7" s="72"/>
    </row>
    <row r="8" spans="2:16" x14ac:dyDescent="0.3">
      <c r="B8" s="193">
        <v>40969</v>
      </c>
      <c r="C8" s="210">
        <v>4.8392728059520804</v>
      </c>
      <c r="D8" s="210">
        <v>4.8392728059520804</v>
      </c>
      <c r="E8" s="211"/>
      <c r="G8" s="211"/>
      <c r="H8" s="198"/>
      <c r="I8" s="72"/>
      <c r="J8" s="198"/>
      <c r="K8" s="195"/>
      <c r="L8" s="196"/>
      <c r="M8" s="72"/>
      <c r="N8" s="72"/>
      <c r="O8" s="72"/>
      <c r="P8" s="72"/>
    </row>
    <row r="9" spans="2:16" x14ac:dyDescent="0.3">
      <c r="B9" s="193">
        <v>41061</v>
      </c>
      <c r="C9" s="210">
        <v>4.5291325115038399</v>
      </c>
      <c r="D9" s="210">
        <v>4.5291325115038399</v>
      </c>
      <c r="E9" s="211"/>
      <c r="G9" s="211"/>
      <c r="H9" s="198"/>
      <c r="I9" s="72"/>
      <c r="J9" s="198"/>
      <c r="K9" s="195"/>
      <c r="L9" s="196"/>
      <c r="M9" s="72"/>
      <c r="N9" s="72"/>
      <c r="O9" s="72"/>
      <c r="P9" s="72"/>
    </row>
    <row r="10" spans="2:16" x14ac:dyDescent="0.3">
      <c r="B10" s="193">
        <v>41153</v>
      </c>
      <c r="C10" s="210">
        <v>3.3214044467439798</v>
      </c>
      <c r="D10" s="210">
        <v>3.3214044467439798</v>
      </c>
      <c r="E10" s="211"/>
      <c r="G10" s="211"/>
      <c r="H10" s="198"/>
      <c r="I10" s="72"/>
      <c r="J10" s="198"/>
      <c r="K10" s="195"/>
      <c r="L10" s="196"/>
      <c r="M10" s="72"/>
      <c r="N10" s="72"/>
      <c r="O10" s="72"/>
      <c r="P10" s="72"/>
    </row>
    <row r="11" spans="2:16" x14ac:dyDescent="0.3">
      <c r="B11" s="193">
        <v>41244</v>
      </c>
      <c r="C11" s="210">
        <v>2.24691439852666</v>
      </c>
      <c r="D11" s="210">
        <v>2.24691439852666</v>
      </c>
      <c r="E11" s="211"/>
      <c r="G11" s="211"/>
      <c r="H11" s="198"/>
      <c r="I11" s="72"/>
      <c r="J11" s="198"/>
      <c r="K11" s="195"/>
      <c r="L11" s="196"/>
      <c r="M11" s="72"/>
      <c r="N11" s="72"/>
      <c r="O11" s="72"/>
      <c r="P11" s="72"/>
    </row>
    <row r="12" spans="2:16" x14ac:dyDescent="0.3">
      <c r="B12" s="193">
        <v>41334</v>
      </c>
      <c r="C12" s="210">
        <v>1.9981425716939201</v>
      </c>
      <c r="D12" s="210">
        <v>1.9981425716939201</v>
      </c>
      <c r="E12" s="211"/>
      <c r="G12" s="211"/>
      <c r="H12" s="198"/>
      <c r="I12" s="72"/>
      <c r="J12" s="198"/>
      <c r="K12" s="195"/>
      <c r="L12" s="196"/>
      <c r="M12" s="72"/>
      <c r="N12" s="72"/>
      <c r="O12" s="72"/>
      <c r="P12" s="72"/>
    </row>
    <row r="13" spans="2:16" x14ac:dyDescent="0.3">
      <c r="B13" s="193">
        <v>41426</v>
      </c>
      <c r="C13" s="210">
        <v>1.69066855086881</v>
      </c>
      <c r="D13" s="210">
        <v>1.69066855086881</v>
      </c>
      <c r="E13" s="211"/>
      <c r="G13" s="211"/>
      <c r="H13" s="198"/>
      <c r="I13" s="72"/>
      <c r="J13" s="198"/>
      <c r="K13" s="195"/>
      <c r="L13" s="196"/>
      <c r="M13" s="72"/>
      <c r="N13" s="72"/>
      <c r="O13" s="72"/>
      <c r="P13" s="72"/>
    </row>
    <row r="14" spans="2:16" x14ac:dyDescent="0.3">
      <c r="B14" s="193">
        <v>41518</v>
      </c>
      <c r="C14" s="210">
        <v>3.1052070292576701</v>
      </c>
      <c r="D14" s="210">
        <v>3.1052070292576701</v>
      </c>
      <c r="E14" s="211"/>
      <c r="G14" s="211"/>
      <c r="H14" s="198"/>
      <c r="I14" s="72"/>
      <c r="J14" s="198"/>
      <c r="K14" s="195"/>
      <c r="L14" s="196"/>
      <c r="M14" s="72"/>
      <c r="N14" s="72"/>
      <c r="O14" s="72"/>
      <c r="P14" s="72"/>
    </row>
    <row r="15" spans="2:16" x14ac:dyDescent="0.3">
      <c r="B15" s="193">
        <v>41609</v>
      </c>
      <c r="C15" s="210">
        <v>5.5132912593937</v>
      </c>
      <c r="D15" s="210">
        <v>5.5132912593937</v>
      </c>
      <c r="E15" s="211"/>
      <c r="G15" s="211"/>
      <c r="H15" s="198"/>
      <c r="I15" s="72"/>
      <c r="J15" s="198"/>
      <c r="K15" s="195"/>
      <c r="L15" s="196"/>
      <c r="M15" s="72"/>
      <c r="N15" s="72"/>
      <c r="O15" s="72"/>
      <c r="P15" s="72"/>
    </row>
    <row r="16" spans="2:16" x14ac:dyDescent="0.3">
      <c r="B16" s="193">
        <v>41699</v>
      </c>
      <c r="C16" s="210">
        <v>6.9029421773399902</v>
      </c>
      <c r="D16" s="210">
        <v>6.9029421773399902</v>
      </c>
      <c r="E16" s="211"/>
      <c r="G16" s="211"/>
      <c r="H16" s="198"/>
      <c r="I16" s="72"/>
      <c r="J16" s="198"/>
      <c r="K16" s="195"/>
      <c r="L16" s="196"/>
      <c r="M16" s="72"/>
      <c r="N16" s="72"/>
      <c r="O16" s="72"/>
      <c r="P16" s="72"/>
    </row>
    <row r="17" spans="2:16" x14ac:dyDescent="0.3">
      <c r="B17" s="193">
        <v>41791</v>
      </c>
      <c r="C17" s="210">
        <v>8.1784063741377508</v>
      </c>
      <c r="D17" s="210">
        <v>8.1784063741377508</v>
      </c>
      <c r="E17" s="211"/>
      <c r="G17" s="211"/>
      <c r="H17" s="198"/>
      <c r="I17" s="72"/>
      <c r="J17" s="198"/>
      <c r="K17" s="195"/>
      <c r="L17" s="196"/>
      <c r="M17" s="72"/>
      <c r="N17" s="72"/>
      <c r="O17" s="72"/>
      <c r="P17" s="72"/>
    </row>
    <row r="18" spans="2:16" x14ac:dyDescent="0.3">
      <c r="B18" s="193">
        <v>41883</v>
      </c>
      <c r="C18" s="210">
        <v>7.63467600858041</v>
      </c>
      <c r="D18" s="210">
        <v>7.63467600858041</v>
      </c>
      <c r="E18" s="211"/>
      <c r="G18" s="211"/>
      <c r="H18" s="198"/>
      <c r="I18" s="72"/>
      <c r="J18" s="198"/>
      <c r="K18" s="195"/>
      <c r="L18" s="196"/>
      <c r="M18" s="72"/>
      <c r="N18" s="72"/>
      <c r="O18" s="72"/>
      <c r="P18" s="72"/>
    </row>
    <row r="19" spans="2:16" x14ac:dyDescent="0.3">
      <c r="B19" s="193">
        <v>41974</v>
      </c>
      <c r="C19" s="210">
        <v>5.5043093612315399</v>
      </c>
      <c r="D19" s="210">
        <v>5.5043093612315399</v>
      </c>
      <c r="E19" s="211"/>
      <c r="G19" s="211"/>
      <c r="H19" s="198"/>
      <c r="I19" s="72"/>
      <c r="J19" s="198"/>
      <c r="K19" s="195"/>
      <c r="L19" s="196"/>
      <c r="M19" s="72"/>
      <c r="N19" s="72"/>
      <c r="O19" s="72"/>
      <c r="P19" s="72"/>
    </row>
    <row r="20" spans="2:16" x14ac:dyDescent="0.3">
      <c r="B20" s="193">
        <v>42064</v>
      </c>
      <c r="C20" s="210">
        <v>4.1123762738257401</v>
      </c>
      <c r="D20" s="210">
        <v>4.1123762738257401</v>
      </c>
      <c r="E20" s="211"/>
      <c r="G20" s="211"/>
      <c r="H20" s="198"/>
      <c r="I20" s="72"/>
      <c r="J20" s="198"/>
      <c r="K20" s="195"/>
      <c r="L20" s="196"/>
      <c r="M20" s="72"/>
      <c r="N20" s="72"/>
      <c r="O20" s="72"/>
      <c r="P20" s="72"/>
    </row>
    <row r="21" spans="2:16" x14ac:dyDescent="0.3">
      <c r="B21" s="193">
        <v>42156</v>
      </c>
      <c r="C21" s="210">
        <v>3.4532009296429398</v>
      </c>
      <c r="D21" s="210">
        <v>3.4532009296429398</v>
      </c>
      <c r="E21" s="211"/>
      <c r="G21" s="211"/>
      <c r="H21" s="198"/>
      <c r="I21" s="72"/>
      <c r="J21" s="198"/>
      <c r="K21" s="195"/>
      <c r="L21" s="196"/>
      <c r="M21" s="72"/>
      <c r="N21" s="72"/>
      <c r="O21" s="72"/>
      <c r="P21" s="72"/>
    </row>
    <row r="22" spans="2:16" x14ac:dyDescent="0.3">
      <c r="B22" s="193">
        <v>42248</v>
      </c>
      <c r="C22" s="210">
        <v>3.5367504512333601</v>
      </c>
      <c r="D22" s="210">
        <v>3.5367504512333601</v>
      </c>
      <c r="E22" s="211"/>
      <c r="G22" s="211"/>
      <c r="H22" s="198"/>
      <c r="I22" s="72"/>
      <c r="J22" s="198"/>
      <c r="K22" s="195"/>
      <c r="L22" s="196"/>
      <c r="M22" s="72"/>
      <c r="N22" s="72"/>
      <c r="O22" s="72"/>
      <c r="P22" s="72"/>
    </row>
    <row r="23" spans="2:16" x14ac:dyDescent="0.3">
      <c r="B23" s="193">
        <v>42339</v>
      </c>
      <c r="C23" s="210">
        <v>4.1802020638967701</v>
      </c>
      <c r="D23" s="210">
        <v>4.1802020638967701</v>
      </c>
      <c r="E23" s="211"/>
      <c r="G23" s="211"/>
      <c r="H23" s="198"/>
      <c r="I23" s="72"/>
      <c r="J23" s="198"/>
      <c r="K23" s="195"/>
      <c r="L23" s="196"/>
      <c r="M23" s="72"/>
      <c r="N23" s="72"/>
      <c r="O23" s="72"/>
      <c r="P23" s="72"/>
    </row>
    <row r="24" spans="2:16" x14ac:dyDescent="0.3">
      <c r="B24" s="193">
        <v>42430</v>
      </c>
      <c r="C24" s="210">
        <v>4.9733709596783804</v>
      </c>
      <c r="D24" s="210">
        <v>4.9733709596783804</v>
      </c>
      <c r="E24" s="211"/>
      <c r="G24" s="211"/>
      <c r="H24" s="198"/>
      <c r="I24" s="72"/>
      <c r="J24" s="198"/>
      <c r="K24" s="195"/>
      <c r="L24" s="196"/>
      <c r="M24" s="72"/>
      <c r="N24" s="72"/>
      <c r="O24" s="72"/>
      <c r="P24" s="72"/>
    </row>
    <row r="25" spans="2:16" x14ac:dyDescent="0.3">
      <c r="B25" s="193">
        <v>42522</v>
      </c>
      <c r="C25" s="210">
        <v>5.0575520173840403</v>
      </c>
      <c r="D25" s="210">
        <v>5.0575520173840403</v>
      </c>
      <c r="E25" s="211"/>
      <c r="G25" s="211"/>
      <c r="H25" s="198"/>
      <c r="I25" s="72"/>
      <c r="J25" s="198"/>
      <c r="K25" s="195"/>
      <c r="L25" s="196"/>
      <c r="M25" s="72"/>
      <c r="N25" s="72"/>
      <c r="O25" s="72"/>
      <c r="P25" s="72"/>
    </row>
    <row r="26" spans="2:16" x14ac:dyDescent="0.3">
      <c r="B26" s="193">
        <v>42614</v>
      </c>
      <c r="C26" s="210">
        <v>5.18705938848065</v>
      </c>
      <c r="D26" s="210">
        <v>5.18705938848065</v>
      </c>
      <c r="E26" s="211"/>
      <c r="G26" s="211"/>
      <c r="H26" s="198"/>
      <c r="I26" s="72"/>
      <c r="J26" s="198"/>
      <c r="K26" s="195"/>
      <c r="L26" s="196"/>
      <c r="M26" s="72"/>
      <c r="N26" s="72"/>
      <c r="O26" s="72"/>
      <c r="P26" s="72"/>
    </row>
    <row r="27" spans="2:16" x14ac:dyDescent="0.3">
      <c r="B27" s="193">
        <v>42705</v>
      </c>
      <c r="C27" s="210">
        <v>5.9975485988285904</v>
      </c>
      <c r="D27" s="210">
        <v>5.9975485988285904</v>
      </c>
      <c r="E27" s="211"/>
      <c r="G27" s="211"/>
      <c r="H27" s="198"/>
      <c r="I27" s="72"/>
      <c r="J27" s="198"/>
      <c r="K27" s="195"/>
      <c r="L27" s="196"/>
      <c r="M27" s="72"/>
      <c r="N27" s="72"/>
      <c r="O27" s="72"/>
      <c r="P27" s="72"/>
    </row>
    <row r="28" spans="2:16" x14ac:dyDescent="0.3">
      <c r="B28" s="193">
        <v>42795</v>
      </c>
      <c r="C28" s="210">
        <v>6.1716246959451402</v>
      </c>
      <c r="D28" s="210">
        <v>6.1716246959451402</v>
      </c>
      <c r="E28" s="211"/>
      <c r="G28" s="211"/>
      <c r="H28" s="198"/>
      <c r="I28" s="72"/>
      <c r="J28" s="198"/>
      <c r="K28" s="195"/>
      <c r="L28" s="196"/>
      <c r="M28" s="72"/>
      <c r="N28" s="72"/>
      <c r="O28" s="72"/>
      <c r="P28" s="72"/>
    </row>
    <row r="29" spans="2:16" x14ac:dyDescent="0.3">
      <c r="B29" s="193">
        <v>42887</v>
      </c>
      <c r="C29" s="210">
        <v>6.2736193838353902</v>
      </c>
      <c r="D29" s="210">
        <v>6.2736193838353902</v>
      </c>
      <c r="E29" s="211"/>
      <c r="G29" s="211"/>
      <c r="H29" s="198"/>
      <c r="I29" s="72"/>
      <c r="J29" s="198"/>
      <c r="K29" s="195"/>
      <c r="L29" s="196"/>
      <c r="M29" s="72"/>
      <c r="N29" s="72"/>
      <c r="O29" s="72"/>
      <c r="P29" s="72"/>
    </row>
    <row r="30" spans="2:16" x14ac:dyDescent="0.3">
      <c r="B30" s="193">
        <v>42979</v>
      </c>
      <c r="C30" s="210">
        <v>6.5755400651415803</v>
      </c>
      <c r="D30" s="210">
        <v>6.5755400651415803</v>
      </c>
      <c r="E30" s="211"/>
      <c r="G30" s="211"/>
      <c r="H30" s="198"/>
      <c r="I30" s="72"/>
      <c r="J30" s="198"/>
      <c r="K30" s="195"/>
      <c r="L30" s="196"/>
      <c r="M30" s="72"/>
      <c r="N30" s="72"/>
      <c r="O30" s="72"/>
      <c r="P30" s="72"/>
    </row>
    <row r="31" spans="2:16" x14ac:dyDescent="0.3">
      <c r="B31" s="193">
        <v>43070</v>
      </c>
      <c r="C31" s="210">
        <v>6.2495527155346204</v>
      </c>
      <c r="D31" s="210">
        <v>6.2495527155346204</v>
      </c>
      <c r="E31" s="211"/>
      <c r="G31" s="211"/>
      <c r="H31" s="198"/>
      <c r="I31" s="72"/>
      <c r="J31" s="198"/>
      <c r="K31" s="195"/>
      <c r="L31" s="196"/>
      <c r="M31" s="72"/>
      <c r="N31" s="72"/>
      <c r="O31" s="72"/>
      <c r="P31" s="72"/>
    </row>
    <row r="32" spans="2:16" x14ac:dyDescent="0.3">
      <c r="B32" s="193">
        <v>43160</v>
      </c>
      <c r="C32" s="210">
        <v>5.65902738131427</v>
      </c>
      <c r="D32" s="210">
        <v>5.65902738131427</v>
      </c>
      <c r="E32" s="211"/>
      <c r="G32" s="211"/>
      <c r="H32" s="198"/>
      <c r="I32" s="72"/>
      <c r="J32" s="198"/>
      <c r="K32" s="195"/>
      <c r="L32" s="196"/>
      <c r="M32" s="72"/>
      <c r="N32" s="72"/>
      <c r="O32" s="72"/>
      <c r="P32" s="72"/>
    </row>
    <row r="33" spans="2:16" x14ac:dyDescent="0.3">
      <c r="B33" s="193">
        <v>43252</v>
      </c>
      <c r="C33" s="210">
        <v>5.6603497475671203</v>
      </c>
      <c r="D33" s="210">
        <v>5.6603497475671203</v>
      </c>
      <c r="E33" s="211"/>
      <c r="G33" s="211"/>
      <c r="H33" s="198"/>
      <c r="I33" s="72"/>
      <c r="J33" s="198"/>
      <c r="K33" s="195"/>
      <c r="L33" s="196"/>
      <c r="M33" s="72"/>
      <c r="N33" s="72"/>
      <c r="O33" s="72"/>
      <c r="P33" s="72"/>
    </row>
    <row r="34" spans="2:16" x14ac:dyDescent="0.3">
      <c r="B34" s="193">
        <v>43344</v>
      </c>
      <c r="C34" s="210">
        <v>4.9365917574684097</v>
      </c>
      <c r="D34" s="210">
        <v>4.9365917574684097</v>
      </c>
      <c r="E34" s="211"/>
      <c r="G34" s="211"/>
      <c r="H34" s="198"/>
      <c r="I34" s="72"/>
      <c r="J34" s="198"/>
      <c r="K34" s="195"/>
      <c r="L34" s="196"/>
      <c r="M34" s="72"/>
      <c r="N34" s="72"/>
      <c r="O34" s="72"/>
      <c r="P34" s="72"/>
    </row>
    <row r="35" spans="2:16" x14ac:dyDescent="0.3">
      <c r="B35" s="200">
        <v>43435</v>
      </c>
      <c r="C35" s="212">
        <v>3.9424566528291201</v>
      </c>
      <c r="D35" s="212">
        <v>3.9424566528291201</v>
      </c>
      <c r="E35" s="213"/>
      <c r="G35" s="211"/>
      <c r="H35" s="198"/>
      <c r="I35" s="72"/>
      <c r="J35" s="198"/>
      <c r="K35" s="195"/>
      <c r="L35" s="196"/>
      <c r="M35" s="72"/>
      <c r="N35" s="72"/>
      <c r="O35" s="72"/>
      <c r="P35" s="72"/>
    </row>
    <row r="36" spans="2:16" x14ac:dyDescent="0.3">
      <c r="B36" s="193">
        <v>43525</v>
      </c>
      <c r="C36" s="210">
        <v>4.0537609544633897</v>
      </c>
      <c r="D36" s="210">
        <v>4.0537609544633897</v>
      </c>
      <c r="E36" s="211" t="s">
        <v>61</v>
      </c>
      <c r="G36" s="211"/>
      <c r="H36" s="198"/>
      <c r="I36" s="72"/>
      <c r="J36" s="198"/>
      <c r="K36" s="195"/>
      <c r="L36" s="196"/>
      <c r="M36" s="72"/>
      <c r="N36" s="72"/>
      <c r="O36" s="72"/>
      <c r="P36" s="72"/>
    </row>
    <row r="37" spans="2:16" x14ac:dyDescent="0.3">
      <c r="B37" s="193">
        <v>43617</v>
      </c>
      <c r="C37" s="210">
        <v>3.7744903383033002</v>
      </c>
      <c r="D37" s="210">
        <v>3.7744903383033002</v>
      </c>
      <c r="E37" s="211"/>
      <c r="G37" s="211"/>
      <c r="H37" s="198"/>
      <c r="I37" s="72"/>
      <c r="J37" s="198"/>
      <c r="K37" s="195"/>
      <c r="L37" s="196"/>
      <c r="M37" s="72"/>
      <c r="N37" s="72"/>
      <c r="O37" s="72"/>
      <c r="P37" s="72"/>
    </row>
    <row r="38" spans="2:16" x14ac:dyDescent="0.3">
      <c r="B38" s="193">
        <v>43709</v>
      </c>
      <c r="C38" s="210">
        <v>3.99629497999363</v>
      </c>
      <c r="D38" s="210">
        <v>4.0845299714349297</v>
      </c>
      <c r="E38" s="211"/>
      <c r="G38" s="211"/>
      <c r="H38" s="198"/>
      <c r="I38" s="72"/>
      <c r="J38" s="198"/>
      <c r="K38" s="195"/>
      <c r="L38" s="196"/>
      <c r="M38" s="72"/>
      <c r="N38" s="72"/>
      <c r="O38" s="72"/>
      <c r="P38" s="72"/>
    </row>
    <row r="39" spans="2:16" x14ac:dyDescent="0.3">
      <c r="B39" s="193">
        <v>43800</v>
      </c>
      <c r="C39" s="210">
        <v>4.7957644975210796</v>
      </c>
      <c r="D39" s="210">
        <v>5.0755901479214698</v>
      </c>
      <c r="E39" s="211"/>
      <c r="G39" s="211"/>
      <c r="H39" s="198"/>
      <c r="I39" s="72"/>
      <c r="J39" s="198"/>
      <c r="K39" s="195"/>
      <c r="L39" s="196"/>
      <c r="M39" s="72"/>
      <c r="N39" s="72"/>
      <c r="O39" s="72"/>
      <c r="P39" s="72"/>
    </row>
    <row r="40" spans="2:16" x14ac:dyDescent="0.3">
      <c r="B40" s="193">
        <v>43891</v>
      </c>
      <c r="C40" s="210">
        <v>4.7765589798730499</v>
      </c>
      <c r="D40" s="210">
        <v>5.3564325133983202</v>
      </c>
      <c r="E40" s="211"/>
      <c r="G40" s="211"/>
      <c r="H40" s="198"/>
      <c r="I40" s="72"/>
      <c r="J40" s="198"/>
      <c r="K40" s="195"/>
      <c r="L40" s="196"/>
      <c r="M40" s="72"/>
      <c r="N40" s="72"/>
      <c r="O40" s="72"/>
      <c r="P40" s="72"/>
    </row>
    <row r="41" spans="2:16" x14ac:dyDescent="0.3">
      <c r="B41" s="193">
        <v>43983</v>
      </c>
      <c r="C41" s="210">
        <v>4.83072492538159</v>
      </c>
      <c r="D41" s="210">
        <v>5.7535872400920898</v>
      </c>
      <c r="E41" s="211"/>
      <c r="G41" s="211"/>
      <c r="H41" s="198"/>
      <c r="I41" s="72"/>
      <c r="J41" s="198"/>
      <c r="K41" s="195"/>
      <c r="L41" s="196"/>
      <c r="M41" s="72"/>
      <c r="N41" s="72"/>
      <c r="O41" s="72"/>
      <c r="P41" s="72"/>
    </row>
    <row r="42" spans="2:16" x14ac:dyDescent="0.3">
      <c r="B42" s="193">
        <v>44075</v>
      </c>
      <c r="C42" s="210">
        <v>4.8355169893499799</v>
      </c>
      <c r="D42" s="210">
        <v>5.9124459779895799</v>
      </c>
      <c r="E42" s="211"/>
      <c r="G42" s="211"/>
      <c r="H42" s="198"/>
      <c r="I42" s="72"/>
      <c r="J42" s="198"/>
      <c r="K42" s="195"/>
      <c r="L42" s="196"/>
      <c r="M42" s="72"/>
      <c r="N42" s="72"/>
      <c r="O42" s="72"/>
      <c r="P42" s="72"/>
    </row>
    <row r="43" spans="2:16" x14ac:dyDescent="0.3">
      <c r="B43" s="193">
        <v>44166</v>
      </c>
      <c r="C43" s="210">
        <v>4.6948161129290504</v>
      </c>
      <c r="D43" s="210">
        <v>5.70709599543357</v>
      </c>
      <c r="E43" s="211"/>
      <c r="G43" s="211"/>
      <c r="H43" s="198"/>
      <c r="I43" s="72"/>
      <c r="J43" s="198"/>
      <c r="K43" s="195"/>
      <c r="L43" s="196"/>
      <c r="M43" s="72"/>
      <c r="N43" s="72"/>
      <c r="O43" s="72"/>
      <c r="P43" s="72"/>
    </row>
    <row r="44" spans="2:16" x14ac:dyDescent="0.3">
      <c r="B44" s="193">
        <v>44256</v>
      </c>
      <c r="C44" s="210">
        <v>4.8470974444698696</v>
      </c>
      <c r="D44" s="210">
        <v>5.57564115515276</v>
      </c>
      <c r="E44" s="211"/>
      <c r="G44" s="211"/>
      <c r="H44" s="198"/>
      <c r="I44" s="72"/>
      <c r="J44" s="198"/>
      <c r="K44" s="195"/>
      <c r="L44" s="196"/>
      <c r="M44" s="72"/>
      <c r="N44" s="72"/>
      <c r="O44" s="72"/>
      <c r="P44" s="72"/>
    </row>
    <row r="45" spans="2:16" x14ac:dyDescent="0.3">
      <c r="B45" s="193">
        <v>44348</v>
      </c>
      <c r="C45" s="214">
        <v>5.0224430014216503</v>
      </c>
      <c r="D45" s="214">
        <v>5.3797314243405596</v>
      </c>
      <c r="E45" s="215"/>
      <c r="G45" s="215"/>
      <c r="H45" s="198"/>
      <c r="J45" s="198"/>
      <c r="L45" s="204"/>
    </row>
    <row r="46" spans="2:16" x14ac:dyDescent="0.3">
      <c r="B46" s="193">
        <v>44440</v>
      </c>
      <c r="C46" s="214">
        <v>5.1198047278465797</v>
      </c>
      <c r="D46" s="214">
        <v>5.2112419231707001</v>
      </c>
      <c r="E46" s="215"/>
      <c r="G46" s="215"/>
      <c r="H46" s="198"/>
      <c r="J46" s="198"/>
      <c r="L46" s="204"/>
    </row>
    <row r="47" spans="2:16" x14ac:dyDescent="0.3">
      <c r="B47" s="193">
        <v>44531</v>
      </c>
      <c r="C47" s="214">
        <v>5.1224572576279401</v>
      </c>
      <c r="D47" s="214">
        <v>5.0695585587168397</v>
      </c>
      <c r="E47" s="215"/>
      <c r="G47" s="215"/>
      <c r="H47" s="198"/>
      <c r="J47" s="198"/>
    </row>
    <row r="48" spans="2:16" x14ac:dyDescent="0.3">
      <c r="B48" s="193">
        <v>44621</v>
      </c>
      <c r="C48" s="214">
        <v>5.0344614228991302</v>
      </c>
      <c r="D48" s="214">
        <v>4.9517123228765803</v>
      </c>
      <c r="E48" s="215"/>
      <c r="G48" s="215"/>
      <c r="H48" s="198"/>
      <c r="J48" s="198"/>
    </row>
    <row r="49" spans="2:10" x14ac:dyDescent="0.3">
      <c r="B49" s="193">
        <v>44713</v>
      </c>
      <c r="C49" s="214">
        <v>4.9152132971268898</v>
      </c>
      <c r="D49" s="214">
        <v>4.8504029287935904</v>
      </c>
      <c r="E49" s="215"/>
      <c r="G49" s="215"/>
      <c r="H49" s="198"/>
      <c r="J49" s="198"/>
    </row>
    <row r="50" spans="2:10" x14ac:dyDescent="0.3">
      <c r="B50" s="193">
        <v>44805</v>
      </c>
      <c r="C50" s="214">
        <v>4.814300510272</v>
      </c>
      <c r="D50" s="214">
        <v>4.7659723675490504</v>
      </c>
      <c r="E50" s="215"/>
      <c r="G50" s="215"/>
      <c r="H50" s="198"/>
      <c r="J50" s="198"/>
    </row>
    <row r="51" spans="2:10" x14ac:dyDescent="0.3">
      <c r="B51" s="193">
        <v>44896</v>
      </c>
      <c r="C51" s="214">
        <v>4.7428750163137403</v>
      </c>
      <c r="D51" s="214">
        <v>4.7102490745118901</v>
      </c>
      <c r="E51" s="215"/>
      <c r="G51" s="215"/>
      <c r="H51" s="198"/>
      <c r="J51" s="198"/>
    </row>
    <row r="52" spans="2:10" x14ac:dyDescent="0.3">
      <c r="B52" s="193">
        <v>44986</v>
      </c>
      <c r="C52" s="214">
        <v>4.69526182037791</v>
      </c>
      <c r="D52" s="214">
        <v>4.6819533836726501</v>
      </c>
      <c r="E52" s="215"/>
      <c r="G52" s="215"/>
      <c r="H52" s="198"/>
      <c r="J52" s="198"/>
    </row>
    <row r="53" spans="2:10" x14ac:dyDescent="0.3">
      <c r="B53" s="193">
        <v>45078</v>
      </c>
      <c r="C53" s="214">
        <v>4.6611432935002002</v>
      </c>
      <c r="D53" s="214">
        <v>4.6710018445673196</v>
      </c>
      <c r="E53" s="215"/>
      <c r="G53" s="215"/>
      <c r="H53" s="198"/>
      <c r="J53" s="198"/>
    </row>
    <row r="54" spans="2:10" x14ac:dyDescent="0.3">
      <c r="B54" s="193"/>
      <c r="C54" s="205"/>
      <c r="D54" s="206"/>
      <c r="F54" s="207"/>
      <c r="G54" s="207"/>
    </row>
    <row r="55" spans="2:10" x14ac:dyDescent="0.3">
      <c r="B55" s="193"/>
      <c r="C55" s="205"/>
      <c r="D55" s="206"/>
      <c r="F55" s="207"/>
      <c r="G55" s="207"/>
    </row>
    <row r="56" spans="2:10" x14ac:dyDescent="0.3">
      <c r="B56" s="193"/>
      <c r="C56" s="205"/>
      <c r="D56" s="206"/>
      <c r="F56" s="207"/>
      <c r="G56" s="207"/>
    </row>
    <row r="57" spans="2:10" x14ac:dyDescent="0.3">
      <c r="B57" s="193"/>
      <c r="C57" s="205"/>
      <c r="D57" s="206"/>
      <c r="F57" s="207"/>
      <c r="G57" s="207"/>
    </row>
    <row r="58" spans="2:10" x14ac:dyDescent="0.3">
      <c r="B58" s="193"/>
      <c r="C58" s="205"/>
      <c r="D58" s="206"/>
      <c r="F58" s="207"/>
      <c r="G58" s="207"/>
    </row>
    <row r="59" spans="2:10" x14ac:dyDescent="0.3">
      <c r="B59" s="193"/>
      <c r="C59" s="205"/>
      <c r="D59" s="206"/>
      <c r="F59" s="207"/>
      <c r="G59" s="207"/>
    </row>
    <row r="60" spans="2:10" x14ac:dyDescent="0.3">
      <c r="B60" s="193"/>
      <c r="C60" s="205"/>
      <c r="D60" s="206"/>
      <c r="F60" s="207"/>
      <c r="G60" s="207"/>
    </row>
    <row r="61" spans="2:10" x14ac:dyDescent="0.3">
      <c r="B61" s="193"/>
      <c r="C61" s="205"/>
      <c r="D61" s="206"/>
      <c r="F61" s="207"/>
      <c r="G61" s="207"/>
    </row>
    <row r="62" spans="2:10" x14ac:dyDescent="0.3">
      <c r="B62" s="193"/>
      <c r="C62" s="205"/>
      <c r="D62" s="206"/>
      <c r="F62" s="207"/>
      <c r="G62" s="207"/>
    </row>
    <row r="63" spans="2:10" x14ac:dyDescent="0.3">
      <c r="B63" s="193"/>
      <c r="C63" s="205"/>
      <c r="D63" s="206"/>
      <c r="F63" s="207"/>
      <c r="G63" s="207"/>
    </row>
    <row r="64" spans="2:10" x14ac:dyDescent="0.3">
      <c r="B64" s="193"/>
      <c r="C64" s="205"/>
      <c r="D64" s="206"/>
      <c r="F64" s="207"/>
      <c r="G64" s="207"/>
    </row>
    <row r="65" spans="2:7" x14ac:dyDescent="0.3">
      <c r="B65" s="193"/>
      <c r="C65" s="205"/>
      <c r="D65" s="206"/>
      <c r="F65" s="207"/>
      <c r="G65" s="207"/>
    </row>
    <row r="66" spans="2:7" x14ac:dyDescent="0.3">
      <c r="B66" s="193"/>
      <c r="C66" s="205"/>
      <c r="D66" s="206"/>
      <c r="F66" s="207"/>
      <c r="G66" s="207"/>
    </row>
    <row r="67" spans="2:7" x14ac:dyDescent="0.3">
      <c r="B67" s="193"/>
      <c r="D67" s="208"/>
      <c r="F67" s="207"/>
      <c r="G67" s="207"/>
    </row>
    <row r="68" spans="2:7" x14ac:dyDescent="0.3">
      <c r="D68" s="208"/>
      <c r="F68" s="207"/>
      <c r="G68" s="207"/>
    </row>
    <row r="69" spans="2:7" x14ac:dyDescent="0.3">
      <c r="D69" s="208"/>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Q73"/>
  <sheetViews>
    <sheetView showGridLines="0" zoomScaleNormal="100" workbookViewId="0">
      <selection activeCell="C4" sqref="C4:F4"/>
    </sheetView>
  </sheetViews>
  <sheetFormatPr defaultColWidth="10.28515625" defaultRowHeight="16.5" x14ac:dyDescent="0.3"/>
  <cols>
    <col min="1" max="1" width="2.28515625" style="120" customWidth="1"/>
    <col min="2" max="2" width="29.7109375" style="120" bestFit="1" customWidth="1"/>
    <col min="3" max="3" width="13.85546875" style="120" bestFit="1" customWidth="1"/>
    <col min="4" max="4" width="12.7109375" style="209" bestFit="1" customWidth="1"/>
    <col min="5" max="5" width="18.42578125" style="120" bestFit="1" customWidth="1"/>
    <col min="6" max="6" width="17.42578125" style="120" bestFit="1" customWidth="1"/>
    <col min="7" max="16384" width="10.28515625" style="120"/>
  </cols>
  <sheetData>
    <row r="1" spans="2:17" x14ac:dyDescent="0.3">
      <c r="B1" s="86" t="s">
        <v>163</v>
      </c>
      <c r="C1" s="86"/>
      <c r="D1" s="186"/>
    </row>
    <row r="2" spans="2:17" x14ac:dyDescent="0.3">
      <c r="B2" s="28" t="s">
        <v>164</v>
      </c>
      <c r="C2" s="28"/>
      <c r="D2" s="187"/>
    </row>
    <row r="3" spans="2:17" x14ac:dyDescent="0.3">
      <c r="B3" s="6"/>
      <c r="C3" s="6"/>
      <c r="D3" s="188"/>
    </row>
    <row r="4" spans="2:17" x14ac:dyDescent="0.3">
      <c r="C4" s="511" t="s">
        <v>165</v>
      </c>
      <c r="D4" s="511"/>
      <c r="E4" s="511" t="s">
        <v>166</v>
      </c>
      <c r="F4" s="511"/>
    </row>
    <row r="5" spans="2:17" x14ac:dyDescent="0.3">
      <c r="B5" s="131"/>
      <c r="C5" s="134" t="s">
        <v>167</v>
      </c>
      <c r="D5" s="189" t="s">
        <v>168</v>
      </c>
      <c r="E5" s="134" t="s">
        <v>169</v>
      </c>
      <c r="F5" s="189" t="s">
        <v>170</v>
      </c>
      <c r="G5" s="191"/>
      <c r="H5" s="191"/>
      <c r="I5" s="191"/>
      <c r="J5" s="191"/>
      <c r="K5" s="191"/>
      <c r="L5" s="192"/>
      <c r="M5" s="191"/>
      <c r="N5" s="191"/>
      <c r="O5" s="191"/>
      <c r="P5" s="191"/>
      <c r="Q5" s="191"/>
    </row>
    <row r="6" spans="2:17" x14ac:dyDescent="0.3">
      <c r="B6" s="193">
        <v>40422</v>
      </c>
      <c r="C6" s="204">
        <v>3.22136363636363</v>
      </c>
      <c r="D6" s="204">
        <v>3.22136363636363</v>
      </c>
      <c r="E6" s="207">
        <v>68.938484848484805</v>
      </c>
      <c r="F6" s="120">
        <v>68.938484848484805</v>
      </c>
      <c r="I6" s="72"/>
      <c r="J6" s="72"/>
      <c r="K6" s="72"/>
      <c r="L6" s="195"/>
      <c r="M6" s="196"/>
      <c r="N6" s="72"/>
      <c r="O6" s="72"/>
      <c r="P6" s="72"/>
      <c r="Q6" s="72"/>
    </row>
    <row r="7" spans="2:17" x14ac:dyDescent="0.3">
      <c r="B7" s="193">
        <v>40513</v>
      </c>
      <c r="C7" s="204">
        <v>3.1758528138528099</v>
      </c>
      <c r="D7" s="204">
        <v>3.1758528138528099</v>
      </c>
      <c r="E7" s="207">
        <v>69.728887445887395</v>
      </c>
      <c r="F7" s="120">
        <v>69.728887445887395</v>
      </c>
      <c r="I7" s="72"/>
      <c r="J7" s="72"/>
      <c r="K7" s="72"/>
      <c r="L7" s="195"/>
      <c r="M7" s="196"/>
      <c r="N7" s="72"/>
      <c r="O7" s="72"/>
      <c r="P7" s="72"/>
      <c r="Q7" s="72"/>
    </row>
    <row r="8" spans="2:17" x14ac:dyDescent="0.3">
      <c r="B8" s="193">
        <v>40603</v>
      </c>
      <c r="C8" s="204">
        <v>3.0032536231883999</v>
      </c>
      <c r="D8" s="204">
        <v>3.0032536231883999</v>
      </c>
      <c r="E8" s="207">
        <v>68.948758581235694</v>
      </c>
      <c r="F8" s="120">
        <v>68.948758581235694</v>
      </c>
      <c r="I8" s="72"/>
      <c r="J8" s="72"/>
      <c r="K8" s="72"/>
      <c r="L8" s="195"/>
      <c r="M8" s="196"/>
      <c r="N8" s="72"/>
      <c r="O8" s="72"/>
      <c r="P8" s="72"/>
      <c r="Q8" s="72"/>
    </row>
    <row r="9" spans="2:17" x14ac:dyDescent="0.3">
      <c r="B9" s="193">
        <v>40695</v>
      </c>
      <c r="C9" s="204">
        <v>2.6525480367585601</v>
      </c>
      <c r="D9" s="204">
        <v>2.6525480367585601</v>
      </c>
      <c r="E9" s="207">
        <v>70.820378977747396</v>
      </c>
      <c r="F9" s="120">
        <v>70.820378977747396</v>
      </c>
      <c r="I9" s="72"/>
      <c r="J9" s="72"/>
      <c r="K9" s="72"/>
      <c r="L9" s="195"/>
      <c r="M9" s="196"/>
      <c r="N9" s="72"/>
      <c r="O9" s="72"/>
      <c r="P9" s="72"/>
      <c r="Q9" s="72"/>
    </row>
    <row r="10" spans="2:17" x14ac:dyDescent="0.3">
      <c r="B10" s="193">
        <v>40787</v>
      </c>
      <c r="C10" s="204">
        <v>2.8293333960725202</v>
      </c>
      <c r="D10" s="204">
        <v>2.8293333960725202</v>
      </c>
      <c r="E10" s="207">
        <v>73.769340924775705</v>
      </c>
      <c r="F10" s="120">
        <v>73.769340924775705</v>
      </c>
      <c r="I10" s="72"/>
      <c r="J10" s="72"/>
      <c r="K10" s="72"/>
      <c r="L10" s="195"/>
      <c r="M10" s="196"/>
      <c r="N10" s="72"/>
      <c r="O10" s="72"/>
      <c r="P10" s="72"/>
      <c r="Q10" s="72"/>
    </row>
    <row r="11" spans="2:17" x14ac:dyDescent="0.3">
      <c r="B11" s="193">
        <v>40878</v>
      </c>
      <c r="C11" s="204">
        <v>2.7144696969696902</v>
      </c>
      <c r="D11" s="204">
        <v>2.7144696969696902</v>
      </c>
      <c r="E11" s="207">
        <v>70.577636363636302</v>
      </c>
      <c r="F11" s="120">
        <v>70.577636363636302</v>
      </c>
      <c r="I11" s="72"/>
      <c r="J11" s="72"/>
      <c r="K11" s="72"/>
      <c r="L11" s="195"/>
      <c r="M11" s="196"/>
      <c r="N11" s="72"/>
      <c r="O11" s="72"/>
      <c r="P11" s="72"/>
      <c r="Q11" s="72"/>
    </row>
    <row r="12" spans="2:17" x14ac:dyDescent="0.3">
      <c r="B12" s="193">
        <v>40969</v>
      </c>
      <c r="C12" s="204">
        <v>2.7438484848484799</v>
      </c>
      <c r="D12" s="204">
        <v>2.7438484848484799</v>
      </c>
      <c r="E12" s="207">
        <v>73.519272727272707</v>
      </c>
      <c r="F12" s="120">
        <v>73.519272727272707</v>
      </c>
      <c r="I12" s="72"/>
      <c r="J12" s="72"/>
      <c r="K12" s="72"/>
      <c r="L12" s="195"/>
      <c r="M12" s="196"/>
      <c r="N12" s="72"/>
      <c r="O12" s="72"/>
      <c r="P12" s="72"/>
      <c r="Q12" s="72"/>
    </row>
    <row r="13" spans="2:17" x14ac:dyDescent="0.3">
      <c r="B13" s="193">
        <v>41061</v>
      </c>
      <c r="C13" s="204">
        <v>2.6430660225442799</v>
      </c>
      <c r="D13" s="204">
        <v>2.6430660225442799</v>
      </c>
      <c r="E13" s="207">
        <v>72.398381642512007</v>
      </c>
      <c r="F13" s="120">
        <v>72.398381642512007</v>
      </c>
      <c r="I13" s="72"/>
      <c r="J13" s="72"/>
      <c r="K13" s="72"/>
      <c r="L13" s="195"/>
      <c r="M13" s="196"/>
      <c r="N13" s="72"/>
      <c r="O13" s="72"/>
      <c r="P13" s="72"/>
      <c r="Q13" s="72"/>
    </row>
    <row r="14" spans="2:17" x14ac:dyDescent="0.3">
      <c r="B14" s="193">
        <v>41153</v>
      </c>
      <c r="C14" s="204">
        <v>2.65125691699604</v>
      </c>
      <c r="D14" s="204">
        <v>2.65125691699604</v>
      </c>
      <c r="E14" s="207">
        <v>73.485220685111997</v>
      </c>
      <c r="F14" s="120">
        <v>73.485220685111997</v>
      </c>
      <c r="I14" s="72"/>
      <c r="J14" s="72"/>
      <c r="K14" s="72"/>
      <c r="L14" s="195"/>
      <c r="M14" s="196"/>
      <c r="N14" s="72"/>
      <c r="O14" s="72"/>
      <c r="P14" s="72"/>
      <c r="Q14" s="72"/>
    </row>
    <row r="15" spans="2:17" x14ac:dyDescent="0.3">
      <c r="B15" s="193">
        <v>41244</v>
      </c>
      <c r="C15" s="204">
        <v>2.64369218500797</v>
      </c>
      <c r="D15" s="204">
        <v>2.64369218500797</v>
      </c>
      <c r="E15" s="207">
        <v>74.214362041467297</v>
      </c>
      <c r="F15" s="120">
        <v>74.214362041467297</v>
      </c>
      <c r="I15" s="72"/>
      <c r="J15" s="72"/>
      <c r="K15" s="72"/>
      <c r="L15" s="195"/>
      <c r="M15" s="196"/>
      <c r="N15" s="72"/>
      <c r="O15" s="72"/>
      <c r="P15" s="72"/>
      <c r="Q15" s="72"/>
    </row>
    <row r="16" spans="2:17" x14ac:dyDescent="0.3">
      <c r="B16" s="193">
        <v>41334</v>
      </c>
      <c r="C16" s="204">
        <v>2.65272389306599</v>
      </c>
      <c r="D16" s="204">
        <v>2.65272389306599</v>
      </c>
      <c r="E16" s="207">
        <v>75.934545112781905</v>
      </c>
      <c r="F16" s="120">
        <v>75.934545112781905</v>
      </c>
      <c r="I16" s="72"/>
      <c r="J16" s="72"/>
      <c r="K16" s="72"/>
      <c r="L16" s="195"/>
      <c r="M16" s="196"/>
      <c r="N16" s="72"/>
      <c r="O16" s="72"/>
      <c r="P16" s="72"/>
      <c r="Q16" s="72"/>
    </row>
    <row r="17" spans="2:17" x14ac:dyDescent="0.3">
      <c r="B17" s="193">
        <v>41426</v>
      </c>
      <c r="C17" s="204">
        <v>2.64164912280701</v>
      </c>
      <c r="D17" s="204">
        <v>2.64164912280701</v>
      </c>
      <c r="E17" s="207">
        <v>76.250688024408802</v>
      </c>
      <c r="F17" s="120">
        <v>76.250688024408802</v>
      </c>
      <c r="I17" s="72"/>
      <c r="J17" s="72"/>
      <c r="K17" s="72"/>
      <c r="L17" s="195"/>
      <c r="M17" s="196"/>
      <c r="N17" s="72"/>
      <c r="O17" s="72"/>
      <c r="P17" s="72"/>
      <c r="Q17" s="72"/>
    </row>
    <row r="18" spans="2:17" x14ac:dyDescent="0.3">
      <c r="B18" s="193">
        <v>41518</v>
      </c>
      <c r="C18" s="204">
        <v>2.64200294874207</v>
      </c>
      <c r="D18" s="204">
        <v>2.64200294874207</v>
      </c>
      <c r="E18" s="207">
        <v>75.974641759206904</v>
      </c>
      <c r="F18" s="120">
        <v>75.974641759206904</v>
      </c>
      <c r="I18" s="72"/>
      <c r="J18" s="72"/>
      <c r="K18" s="72"/>
      <c r="L18" s="195"/>
      <c r="M18" s="196"/>
      <c r="N18" s="72"/>
      <c r="O18" s="72"/>
      <c r="P18" s="72"/>
      <c r="Q18" s="72"/>
    </row>
    <row r="19" spans="2:17" x14ac:dyDescent="0.3">
      <c r="B19" s="193">
        <v>41609</v>
      </c>
      <c r="C19" s="204">
        <v>2.6856139971139901</v>
      </c>
      <c r="D19" s="204">
        <v>2.6856139971139901</v>
      </c>
      <c r="E19" s="207">
        <v>78.187718614718605</v>
      </c>
      <c r="F19" s="120">
        <v>78.187718614718605</v>
      </c>
      <c r="I19" s="72"/>
      <c r="J19" s="72"/>
      <c r="K19" s="72"/>
      <c r="L19" s="195"/>
      <c r="M19" s="196"/>
      <c r="N19" s="72"/>
      <c r="O19" s="72"/>
      <c r="P19" s="72"/>
      <c r="Q19" s="72"/>
    </row>
    <row r="20" spans="2:17" x14ac:dyDescent="0.3">
      <c r="B20" s="193">
        <v>41699</v>
      </c>
      <c r="C20" s="204">
        <v>2.9555221386800299</v>
      </c>
      <c r="D20" s="204">
        <v>2.9555221386800299</v>
      </c>
      <c r="E20" s="207">
        <v>80.042539682539598</v>
      </c>
      <c r="F20" s="120">
        <v>80.042539682539598</v>
      </c>
      <c r="I20" s="72"/>
      <c r="J20" s="72"/>
      <c r="K20" s="72"/>
      <c r="L20" s="195"/>
      <c r="M20" s="196"/>
      <c r="N20" s="72"/>
      <c r="O20" s="72"/>
      <c r="P20" s="72"/>
      <c r="Q20" s="72"/>
    </row>
    <row r="21" spans="2:17" x14ac:dyDescent="0.3">
      <c r="B21" s="193">
        <v>41791</v>
      </c>
      <c r="C21" s="204">
        <v>3.37915948963317</v>
      </c>
      <c r="D21" s="204">
        <v>3.37915948963317</v>
      </c>
      <c r="E21" s="207">
        <v>81.516369218500799</v>
      </c>
      <c r="F21" s="120">
        <v>81.516369218500799</v>
      </c>
      <c r="I21" s="72"/>
      <c r="J21" s="72"/>
      <c r="K21" s="72"/>
      <c r="L21" s="195"/>
      <c r="M21" s="196"/>
      <c r="N21" s="72"/>
      <c r="O21" s="72"/>
      <c r="P21" s="72"/>
      <c r="Q21" s="72"/>
    </row>
    <row r="22" spans="2:17" x14ac:dyDescent="0.3">
      <c r="B22" s="193">
        <v>41883</v>
      </c>
      <c r="C22" s="204">
        <v>3.6874270656879302</v>
      </c>
      <c r="D22" s="204">
        <v>3.6874270656879302</v>
      </c>
      <c r="E22" s="207">
        <v>80.109818370035697</v>
      </c>
      <c r="F22" s="120">
        <v>80.109818370035697</v>
      </c>
      <c r="I22" s="72"/>
      <c r="J22" s="72"/>
      <c r="K22" s="72"/>
      <c r="L22" s="195"/>
      <c r="M22" s="196"/>
      <c r="N22" s="72"/>
      <c r="O22" s="72"/>
      <c r="P22" s="72"/>
      <c r="Q22" s="72"/>
    </row>
    <row r="23" spans="2:17" x14ac:dyDescent="0.3">
      <c r="B23" s="193">
        <v>41974</v>
      </c>
      <c r="C23" s="204">
        <v>3.6738961038961002</v>
      </c>
      <c r="D23" s="204">
        <v>3.6738961038961002</v>
      </c>
      <c r="E23" s="207">
        <v>77.476274891774807</v>
      </c>
      <c r="F23" s="120">
        <v>77.476274891774807</v>
      </c>
      <c r="I23" s="72"/>
      <c r="J23" s="72"/>
      <c r="K23" s="72"/>
      <c r="L23" s="195"/>
      <c r="M23" s="196"/>
      <c r="N23" s="72"/>
      <c r="O23" s="72"/>
      <c r="P23" s="72"/>
      <c r="Q23" s="72"/>
    </row>
    <row r="24" spans="2:17" x14ac:dyDescent="0.3">
      <c r="B24" s="193">
        <v>42064</v>
      </c>
      <c r="C24" s="204">
        <v>3.6443165869218501</v>
      </c>
      <c r="D24" s="204">
        <v>3.6443165869218501</v>
      </c>
      <c r="E24" s="207">
        <v>77.871019138755898</v>
      </c>
      <c r="F24" s="120">
        <v>77.871019138755898</v>
      </c>
      <c r="I24" s="72"/>
      <c r="J24" s="72"/>
      <c r="K24" s="72"/>
      <c r="L24" s="195"/>
      <c r="M24" s="196"/>
      <c r="N24" s="72"/>
      <c r="O24" s="72"/>
      <c r="P24" s="72"/>
      <c r="Q24" s="72"/>
    </row>
    <row r="25" spans="2:17" x14ac:dyDescent="0.3">
      <c r="B25" s="193">
        <v>42156</v>
      </c>
      <c r="C25" s="204">
        <v>3.4970258980785198</v>
      </c>
      <c r="D25" s="204">
        <v>3.4970258980785198</v>
      </c>
      <c r="E25" s="207">
        <v>76.209039264828704</v>
      </c>
      <c r="F25" s="120">
        <v>76.209039264828704</v>
      </c>
      <c r="I25" s="72"/>
      <c r="J25" s="72"/>
      <c r="K25" s="72"/>
      <c r="L25" s="195"/>
      <c r="M25" s="196"/>
      <c r="N25" s="72"/>
      <c r="O25" s="72"/>
      <c r="P25" s="72"/>
      <c r="Q25" s="72"/>
    </row>
    <row r="26" spans="2:17" x14ac:dyDescent="0.3">
      <c r="B26" s="193">
        <v>42248</v>
      </c>
      <c r="C26" s="204">
        <v>2.9772793148880101</v>
      </c>
      <c r="D26" s="204">
        <v>2.9772793148880101</v>
      </c>
      <c r="E26" s="207">
        <v>69.834458560762897</v>
      </c>
      <c r="F26" s="120">
        <v>69.834458560762897</v>
      </c>
      <c r="I26" s="72"/>
      <c r="J26" s="72"/>
      <c r="K26" s="72"/>
      <c r="L26" s="195"/>
      <c r="M26" s="196"/>
      <c r="N26" s="72"/>
      <c r="O26" s="72"/>
      <c r="P26" s="72"/>
      <c r="Q26" s="72"/>
    </row>
    <row r="27" spans="2:17" x14ac:dyDescent="0.3">
      <c r="B27" s="193">
        <v>42339</v>
      </c>
      <c r="C27" s="204">
        <v>2.8444444444444401</v>
      </c>
      <c r="D27" s="204">
        <v>2.8444444444444401</v>
      </c>
      <c r="E27" s="207">
        <v>72.135873015873003</v>
      </c>
      <c r="F27" s="120">
        <v>72.135873015873003</v>
      </c>
      <c r="I27" s="72"/>
      <c r="J27" s="72"/>
      <c r="K27" s="72"/>
      <c r="L27" s="195"/>
      <c r="M27" s="196"/>
      <c r="N27" s="72"/>
      <c r="O27" s="72"/>
      <c r="P27" s="72"/>
      <c r="Q27" s="72"/>
    </row>
    <row r="28" spans="2:17" x14ac:dyDescent="0.3">
      <c r="B28" s="193">
        <v>42430</v>
      </c>
      <c r="C28" s="204">
        <v>2.5926583124477798</v>
      </c>
      <c r="D28" s="204">
        <v>2.5926583124477798</v>
      </c>
      <c r="E28" s="207">
        <v>72.155616541353297</v>
      </c>
      <c r="F28" s="120">
        <v>72.155616541353297</v>
      </c>
      <c r="I28" s="72"/>
      <c r="J28" s="72"/>
      <c r="K28" s="72"/>
      <c r="L28" s="195"/>
      <c r="M28" s="196"/>
      <c r="N28" s="72"/>
      <c r="O28" s="72"/>
      <c r="P28" s="72"/>
      <c r="Q28" s="72"/>
    </row>
    <row r="29" spans="2:17" x14ac:dyDescent="0.3">
      <c r="B29" s="193">
        <v>42522</v>
      </c>
      <c r="C29" s="204">
        <v>2.3619523809523799</v>
      </c>
      <c r="D29" s="204">
        <v>2.3619523809523799</v>
      </c>
      <c r="E29" s="207">
        <v>73.629818181818095</v>
      </c>
      <c r="F29" s="120">
        <v>73.629818181818095</v>
      </c>
      <c r="I29" s="72"/>
      <c r="J29" s="72"/>
      <c r="K29" s="72"/>
      <c r="L29" s="195"/>
      <c r="M29" s="196"/>
      <c r="N29" s="72"/>
      <c r="O29" s="72"/>
      <c r="P29" s="72"/>
      <c r="Q29" s="72"/>
    </row>
    <row r="30" spans="2:17" x14ac:dyDescent="0.3">
      <c r="B30" s="193">
        <v>42614</v>
      </c>
      <c r="C30" s="204">
        <v>2.2781517033690899</v>
      </c>
      <c r="D30" s="204">
        <v>2.2781517033690899</v>
      </c>
      <c r="E30" s="207">
        <v>76.9701257920823</v>
      </c>
      <c r="F30" s="120">
        <v>76.9701257920823</v>
      </c>
      <c r="I30" s="72"/>
      <c r="J30" s="72"/>
      <c r="K30" s="72"/>
      <c r="L30" s="195"/>
      <c r="M30" s="196"/>
      <c r="N30" s="72"/>
      <c r="O30" s="72"/>
      <c r="P30" s="72"/>
      <c r="Q30" s="72"/>
    </row>
    <row r="31" spans="2:17" x14ac:dyDescent="0.3">
      <c r="B31" s="193">
        <v>42705</v>
      </c>
      <c r="C31" s="204">
        <v>2.0845909090908998</v>
      </c>
      <c r="D31" s="204">
        <v>2.0845909090908998</v>
      </c>
      <c r="E31" s="207">
        <v>77.640893939393905</v>
      </c>
      <c r="F31" s="120">
        <v>77.640893939393905</v>
      </c>
      <c r="I31" s="72"/>
      <c r="J31" s="72"/>
      <c r="K31" s="72"/>
      <c r="L31" s="195"/>
      <c r="M31" s="196"/>
      <c r="N31" s="72"/>
      <c r="O31" s="72"/>
      <c r="P31" s="72"/>
      <c r="Q31" s="72"/>
    </row>
    <row r="32" spans="2:17" x14ac:dyDescent="0.3">
      <c r="B32" s="193">
        <v>42795</v>
      </c>
      <c r="C32" s="204">
        <v>1.9929809305873301</v>
      </c>
      <c r="D32" s="204">
        <v>1.9929809305873301</v>
      </c>
      <c r="E32" s="207">
        <v>77.959519450800897</v>
      </c>
      <c r="F32" s="120">
        <v>77.959519450800897</v>
      </c>
      <c r="I32" s="72"/>
      <c r="J32" s="72"/>
      <c r="K32" s="72"/>
      <c r="L32" s="195"/>
      <c r="M32" s="196"/>
      <c r="N32" s="72"/>
      <c r="O32" s="72"/>
      <c r="P32" s="72"/>
      <c r="Q32" s="72"/>
    </row>
    <row r="33" spans="2:17" x14ac:dyDescent="0.3">
      <c r="B33" s="193">
        <v>42887</v>
      </c>
      <c r="C33" s="204">
        <v>1.96634839443023</v>
      </c>
      <c r="D33" s="204">
        <v>1.96634839443023</v>
      </c>
      <c r="E33" s="207">
        <v>76.476900093370602</v>
      </c>
      <c r="F33" s="120">
        <v>76.476900093370602</v>
      </c>
      <c r="I33" s="72"/>
      <c r="J33" s="72"/>
      <c r="K33" s="72"/>
      <c r="L33" s="195"/>
      <c r="M33" s="196"/>
      <c r="N33" s="72"/>
      <c r="O33" s="72"/>
      <c r="P33" s="72"/>
      <c r="Q33" s="72"/>
    </row>
    <row r="34" spans="2:17" x14ac:dyDescent="0.3">
      <c r="B34" s="193">
        <v>42979</v>
      </c>
      <c r="C34" s="204">
        <v>1.95106970324361</v>
      </c>
      <c r="D34" s="204">
        <v>1.95106970324361</v>
      </c>
      <c r="E34" s="207">
        <v>77.1162663906142</v>
      </c>
      <c r="F34" s="120">
        <v>77.1162663906142</v>
      </c>
      <c r="I34" s="72"/>
      <c r="J34" s="72"/>
      <c r="K34" s="72"/>
      <c r="L34" s="195"/>
      <c r="M34" s="196"/>
      <c r="N34" s="72"/>
      <c r="O34" s="72"/>
      <c r="P34" s="72"/>
      <c r="Q34" s="72"/>
    </row>
    <row r="35" spans="2:17" x14ac:dyDescent="0.3">
      <c r="B35" s="193">
        <v>43070</v>
      </c>
      <c r="C35" s="204">
        <v>1.9147493734335801</v>
      </c>
      <c r="D35" s="204">
        <v>1.9147493734335801</v>
      </c>
      <c r="E35" s="207">
        <v>73.773942811574301</v>
      </c>
      <c r="F35" s="120">
        <v>73.773942811574301</v>
      </c>
      <c r="I35" s="72"/>
      <c r="J35" s="72"/>
      <c r="K35" s="72"/>
      <c r="L35" s="195"/>
      <c r="M35" s="196"/>
      <c r="N35" s="72"/>
      <c r="O35" s="72"/>
      <c r="P35" s="72"/>
      <c r="Q35" s="72"/>
    </row>
    <row r="36" spans="2:17" x14ac:dyDescent="0.3">
      <c r="B36" s="193">
        <v>43160</v>
      </c>
      <c r="C36" s="204">
        <v>1.9047117794486199</v>
      </c>
      <c r="D36" s="204">
        <v>1.9047117794486199</v>
      </c>
      <c r="E36" s="207">
        <v>74.907101086048399</v>
      </c>
      <c r="F36" s="120">
        <v>74.907101086048399</v>
      </c>
      <c r="I36" s="72"/>
      <c r="J36" s="72"/>
      <c r="K36" s="72"/>
      <c r="L36" s="195"/>
      <c r="M36" s="196"/>
      <c r="N36" s="72"/>
      <c r="O36" s="72"/>
      <c r="P36" s="72"/>
      <c r="Q36" s="72"/>
    </row>
    <row r="37" spans="2:17" x14ac:dyDescent="0.3">
      <c r="B37" s="193">
        <v>43252</v>
      </c>
      <c r="C37" s="204">
        <v>2.0132440884820699</v>
      </c>
      <c r="D37" s="204">
        <v>2.0132440884820699</v>
      </c>
      <c r="E37" s="207">
        <v>73.794486651411106</v>
      </c>
      <c r="F37" s="120">
        <v>73.794486651411106</v>
      </c>
      <c r="I37" s="72"/>
      <c r="J37" s="72"/>
      <c r="K37" s="72"/>
      <c r="L37" s="195"/>
      <c r="M37" s="196"/>
      <c r="N37" s="72"/>
      <c r="O37" s="72"/>
      <c r="P37" s="72"/>
      <c r="Q37" s="72"/>
    </row>
    <row r="38" spans="2:17" x14ac:dyDescent="0.3">
      <c r="B38" s="193">
        <v>43344</v>
      </c>
      <c r="C38" s="204">
        <v>1.9151805006587601</v>
      </c>
      <c r="D38" s="204">
        <v>1.9151805006587601</v>
      </c>
      <c r="E38" s="207">
        <v>72.357346508563893</v>
      </c>
      <c r="F38" s="120">
        <v>72.357346508563893</v>
      </c>
      <c r="I38" s="72"/>
      <c r="J38" s="72"/>
      <c r="K38" s="72"/>
      <c r="L38" s="195"/>
      <c r="M38" s="196"/>
      <c r="N38" s="72"/>
      <c r="O38" s="72"/>
      <c r="P38" s="72"/>
      <c r="Q38" s="72"/>
    </row>
    <row r="39" spans="2:17" x14ac:dyDescent="0.3">
      <c r="B39" s="193">
        <v>43435</v>
      </c>
      <c r="C39" s="204">
        <v>1.95182615629984</v>
      </c>
      <c r="D39" s="204">
        <v>1.95182615629984</v>
      </c>
      <c r="E39" s="207">
        <v>73.501012759170607</v>
      </c>
      <c r="F39" s="120">
        <v>73.501012759170607</v>
      </c>
      <c r="I39" s="72"/>
      <c r="J39" s="72"/>
      <c r="K39" s="72"/>
      <c r="L39" s="195"/>
      <c r="M39" s="196"/>
      <c r="N39" s="72"/>
      <c r="O39" s="72"/>
      <c r="P39" s="72"/>
      <c r="Q39" s="72"/>
    </row>
    <row r="40" spans="2:17" x14ac:dyDescent="0.3">
      <c r="B40" s="200">
        <v>43525</v>
      </c>
      <c r="C40" s="216">
        <v>1.9</v>
      </c>
      <c r="D40" s="216">
        <v>1.9</v>
      </c>
      <c r="E40" s="217">
        <v>73.989999999999995</v>
      </c>
      <c r="F40" s="218">
        <v>73.989999999999995</v>
      </c>
      <c r="G40" s="218"/>
      <c r="I40" s="72"/>
      <c r="J40" s="72"/>
      <c r="K40" s="72"/>
      <c r="L40" s="195"/>
      <c r="M40" s="196"/>
      <c r="N40" s="72"/>
      <c r="O40" s="72"/>
      <c r="P40" s="72"/>
      <c r="Q40" s="72"/>
    </row>
    <row r="41" spans="2:17" x14ac:dyDescent="0.3">
      <c r="B41" s="193">
        <v>43617</v>
      </c>
      <c r="C41" s="204">
        <v>1.83</v>
      </c>
      <c r="D41" s="204">
        <v>1.83</v>
      </c>
      <c r="E41" s="207">
        <v>73.7</v>
      </c>
      <c r="F41" s="120">
        <v>73.7</v>
      </c>
      <c r="G41" s="120" t="s">
        <v>61</v>
      </c>
      <c r="I41" s="72"/>
      <c r="J41" s="72"/>
      <c r="K41" s="72"/>
      <c r="L41" s="195"/>
      <c r="M41" s="196"/>
      <c r="N41" s="72"/>
      <c r="O41" s="72"/>
      <c r="P41" s="72"/>
      <c r="Q41" s="72"/>
    </row>
    <row r="42" spans="2:17" x14ac:dyDescent="0.3">
      <c r="B42" s="193">
        <v>43709</v>
      </c>
      <c r="C42" s="204">
        <v>1.83</v>
      </c>
      <c r="D42" s="204">
        <v>1.83</v>
      </c>
      <c r="E42" s="207">
        <v>73.7</v>
      </c>
      <c r="F42" s="120">
        <v>73.7</v>
      </c>
      <c r="I42" s="72"/>
      <c r="J42" s="72"/>
      <c r="K42" s="72"/>
      <c r="L42" s="195"/>
      <c r="M42" s="196"/>
      <c r="N42" s="72"/>
      <c r="O42" s="72"/>
      <c r="P42" s="72"/>
      <c r="Q42" s="72"/>
    </row>
    <row r="43" spans="2:17" x14ac:dyDescent="0.3">
      <c r="B43" s="193">
        <v>43800</v>
      </c>
      <c r="C43" s="204">
        <v>1.83</v>
      </c>
      <c r="D43" s="204">
        <v>1.83</v>
      </c>
      <c r="E43" s="207">
        <v>73.7</v>
      </c>
      <c r="F43" s="120">
        <v>73.7</v>
      </c>
      <c r="I43" s="72"/>
      <c r="J43" s="72"/>
      <c r="K43" s="72"/>
      <c r="L43" s="195"/>
      <c r="M43" s="196"/>
      <c r="N43" s="72"/>
      <c r="O43" s="72"/>
      <c r="P43" s="72"/>
      <c r="Q43" s="72"/>
    </row>
    <row r="44" spans="2:17" x14ac:dyDescent="0.3">
      <c r="B44" s="193">
        <v>43891</v>
      </c>
      <c r="C44" s="204">
        <v>1.83</v>
      </c>
      <c r="D44" s="204">
        <v>1.83</v>
      </c>
      <c r="E44" s="207">
        <v>73.7</v>
      </c>
      <c r="F44" s="120">
        <v>73.7</v>
      </c>
      <c r="I44" s="72"/>
      <c r="J44" s="72"/>
      <c r="K44" s="72"/>
      <c r="L44" s="195"/>
      <c r="M44" s="196"/>
      <c r="N44" s="72"/>
      <c r="O44" s="72"/>
      <c r="P44" s="72"/>
      <c r="Q44" s="72"/>
    </row>
    <row r="45" spans="2:17" x14ac:dyDescent="0.3">
      <c r="B45" s="193">
        <v>43983</v>
      </c>
      <c r="C45" s="204">
        <v>1.88</v>
      </c>
      <c r="D45" s="204">
        <v>1.88</v>
      </c>
      <c r="E45" s="207">
        <v>73.691779999999994</v>
      </c>
      <c r="F45" s="120">
        <v>74.289540000000002</v>
      </c>
      <c r="I45" s="72"/>
      <c r="J45" s="72"/>
      <c r="K45" s="72"/>
      <c r="L45" s="195"/>
      <c r="M45" s="196"/>
      <c r="N45" s="72"/>
      <c r="O45" s="72"/>
      <c r="P45" s="72"/>
      <c r="Q45" s="72"/>
    </row>
    <row r="46" spans="2:17" x14ac:dyDescent="0.3">
      <c r="B46" s="193">
        <v>44075</v>
      </c>
      <c r="C46" s="204">
        <v>1.9780150000000001</v>
      </c>
      <c r="D46" s="204">
        <v>2.054888</v>
      </c>
      <c r="E46" s="207">
        <v>73.69117</v>
      </c>
      <c r="F46" s="120">
        <v>74.985069999999894</v>
      </c>
      <c r="I46" s="72"/>
      <c r="J46" s="72"/>
      <c r="K46" s="72"/>
      <c r="L46" s="195"/>
      <c r="M46" s="196"/>
      <c r="N46" s="72"/>
      <c r="O46" s="72"/>
      <c r="P46" s="72"/>
      <c r="Q46" s="72"/>
    </row>
    <row r="47" spans="2:17" x14ac:dyDescent="0.3">
      <c r="B47" s="193">
        <v>44166</v>
      </c>
      <c r="C47" s="204">
        <v>2.0830769999999998</v>
      </c>
      <c r="D47" s="204">
        <v>2.2656779999999999</v>
      </c>
      <c r="E47" s="207">
        <v>73.688500000000005</v>
      </c>
      <c r="F47" s="120">
        <v>75.726969999999994</v>
      </c>
      <c r="I47" s="72"/>
      <c r="J47" s="72"/>
      <c r="K47" s="72"/>
      <c r="L47" s="195"/>
      <c r="M47" s="196"/>
      <c r="N47" s="72"/>
      <c r="O47" s="72"/>
      <c r="P47" s="72"/>
      <c r="Q47" s="72"/>
    </row>
    <row r="48" spans="2:17" x14ac:dyDescent="0.3">
      <c r="B48" s="193">
        <v>44256</v>
      </c>
      <c r="C48" s="204">
        <v>2.1888139999999998</v>
      </c>
      <c r="D48" s="204">
        <v>2.4744760000000001</v>
      </c>
      <c r="E48" s="207">
        <v>73.711950000000002</v>
      </c>
      <c r="F48" s="120">
        <v>76.51088</v>
      </c>
      <c r="I48" s="72"/>
      <c r="J48" s="72"/>
      <c r="K48" s="72"/>
      <c r="L48" s="195"/>
      <c r="M48" s="196"/>
      <c r="N48" s="72"/>
      <c r="O48" s="72"/>
      <c r="P48" s="72"/>
      <c r="Q48" s="72"/>
    </row>
    <row r="49" spans="2:13" x14ac:dyDescent="0.3">
      <c r="B49" s="193">
        <v>44348</v>
      </c>
      <c r="C49" s="204">
        <v>2.2898179999999999</v>
      </c>
      <c r="D49" s="204">
        <v>2.662525</v>
      </c>
      <c r="E49" s="207">
        <v>73.750110000000006</v>
      </c>
      <c r="F49" s="120">
        <v>77.311599999999999</v>
      </c>
      <c r="M49" s="204"/>
    </row>
    <row r="50" spans="2:13" x14ac:dyDescent="0.3">
      <c r="B50" s="193">
        <v>44440</v>
      </c>
      <c r="C50" s="204">
        <v>2.3781599999999998</v>
      </c>
      <c r="D50" s="204">
        <v>2.8183199999999999</v>
      </c>
      <c r="E50" s="207">
        <v>73.847629999999995</v>
      </c>
      <c r="F50" s="120">
        <v>78.169259999999994</v>
      </c>
      <c r="M50" s="204"/>
    </row>
    <row r="51" spans="2:13" x14ac:dyDescent="0.3">
      <c r="B51" s="193">
        <v>44531</v>
      </c>
      <c r="C51" s="204">
        <v>2.4436149999999999</v>
      </c>
      <c r="D51" s="204">
        <v>2.9217040000000001</v>
      </c>
      <c r="E51" s="207">
        <v>73.903949999999995</v>
      </c>
      <c r="F51" s="120">
        <v>78.569479999999999</v>
      </c>
    </row>
    <row r="52" spans="2:13" x14ac:dyDescent="0.3">
      <c r="B52" s="193">
        <v>44621</v>
      </c>
      <c r="C52" s="204">
        <v>2.4868860000000002</v>
      </c>
      <c r="D52" s="204">
        <v>2.9823550000000001</v>
      </c>
      <c r="E52" s="207">
        <v>73.958359999999999</v>
      </c>
      <c r="F52" s="120">
        <v>78.555000000000007</v>
      </c>
    </row>
    <row r="53" spans="2:13" x14ac:dyDescent="0.3">
      <c r="B53" s="193">
        <v>44713</v>
      </c>
      <c r="C53" s="204">
        <v>2.5168010000000001</v>
      </c>
      <c r="D53" s="204">
        <v>3.0226980000000001</v>
      </c>
      <c r="E53" s="207">
        <v>74.010499999999894</v>
      </c>
      <c r="F53" s="120">
        <v>78.538420000000002</v>
      </c>
    </row>
    <row r="54" spans="2:13" x14ac:dyDescent="0.3">
      <c r="B54" s="193">
        <v>44805</v>
      </c>
      <c r="C54" s="204">
        <v>2.5453380000000001</v>
      </c>
      <c r="D54" s="204">
        <v>3.0654750000000002</v>
      </c>
      <c r="E54" s="207">
        <v>74.059600000000003</v>
      </c>
      <c r="F54" s="120">
        <v>78.528940000000006</v>
      </c>
    </row>
    <row r="55" spans="2:13" x14ac:dyDescent="0.3">
      <c r="B55" s="193">
        <v>44896</v>
      </c>
      <c r="C55" s="204">
        <v>2.5740259999999999</v>
      </c>
      <c r="D55" s="204">
        <v>3.1154989999999998</v>
      </c>
      <c r="E55" s="207">
        <v>74.101370000000003</v>
      </c>
      <c r="F55" s="120">
        <v>78.524600000000007</v>
      </c>
    </row>
    <row r="56" spans="2:13" x14ac:dyDescent="0.3">
      <c r="B56" s="193">
        <v>44986</v>
      </c>
      <c r="C56" s="204">
        <v>2.5949369999999998</v>
      </c>
      <c r="D56" s="204">
        <v>3.1624249999999998</v>
      </c>
      <c r="E56" s="207">
        <v>74.131029999999996</v>
      </c>
      <c r="F56" s="120">
        <v>78.517489999999995</v>
      </c>
    </row>
    <row r="57" spans="2:13" x14ac:dyDescent="0.3">
      <c r="B57" s="193">
        <v>45078</v>
      </c>
      <c r="C57" s="204">
        <v>2.6112009999999999</v>
      </c>
      <c r="D57" s="204">
        <v>3.2064189999999999</v>
      </c>
      <c r="E57" s="207">
        <v>74.079499999999996</v>
      </c>
      <c r="F57" s="120">
        <v>78.435360000000003</v>
      </c>
    </row>
    <row r="58" spans="2:13" x14ac:dyDescent="0.3">
      <c r="B58" s="193"/>
      <c r="C58" s="205"/>
      <c r="D58" s="206"/>
      <c r="G58" s="207"/>
      <c r="H58" s="207"/>
    </row>
    <row r="59" spans="2:13" x14ac:dyDescent="0.3">
      <c r="B59" s="193"/>
      <c r="C59" s="205"/>
      <c r="D59" s="206"/>
      <c r="G59" s="207"/>
      <c r="H59" s="207"/>
    </row>
    <row r="60" spans="2:13" x14ac:dyDescent="0.3">
      <c r="B60" s="193"/>
      <c r="C60" s="205"/>
      <c r="D60" s="206"/>
      <c r="G60" s="207"/>
      <c r="H60" s="207"/>
    </row>
    <row r="61" spans="2:13" x14ac:dyDescent="0.3">
      <c r="B61" s="193"/>
      <c r="C61" s="205"/>
      <c r="D61" s="206"/>
      <c r="G61" s="207"/>
      <c r="H61" s="207"/>
    </row>
    <row r="62" spans="2:13" x14ac:dyDescent="0.3">
      <c r="B62" s="193"/>
      <c r="C62" s="205"/>
      <c r="D62" s="206"/>
      <c r="G62" s="207"/>
      <c r="H62" s="207"/>
    </row>
    <row r="63" spans="2:13" x14ac:dyDescent="0.3">
      <c r="B63" s="193"/>
      <c r="C63" s="205"/>
      <c r="D63" s="206"/>
      <c r="G63" s="207"/>
      <c r="H63" s="207"/>
    </row>
    <row r="64" spans="2:13" x14ac:dyDescent="0.3">
      <c r="B64" s="193"/>
      <c r="C64" s="205"/>
      <c r="D64" s="206"/>
      <c r="G64" s="207"/>
      <c r="H64" s="207"/>
    </row>
    <row r="65" spans="2:8" x14ac:dyDescent="0.3">
      <c r="B65" s="193"/>
      <c r="C65" s="205"/>
      <c r="D65" s="206"/>
      <c r="G65" s="207"/>
      <c r="H65" s="207"/>
    </row>
    <row r="66" spans="2:8" x14ac:dyDescent="0.3">
      <c r="B66" s="193"/>
      <c r="C66" s="205"/>
      <c r="D66" s="206"/>
      <c r="G66" s="207"/>
      <c r="H66" s="207"/>
    </row>
    <row r="67" spans="2:8" x14ac:dyDescent="0.3">
      <c r="B67" s="193"/>
      <c r="C67" s="205"/>
      <c r="D67" s="206"/>
      <c r="G67" s="207"/>
      <c r="H67" s="207"/>
    </row>
    <row r="68" spans="2:8" x14ac:dyDescent="0.3">
      <c r="B68" s="193"/>
      <c r="C68" s="205"/>
      <c r="D68" s="206"/>
      <c r="G68" s="207"/>
      <c r="H68" s="207"/>
    </row>
    <row r="69" spans="2:8" x14ac:dyDescent="0.3">
      <c r="B69" s="193"/>
      <c r="C69" s="205"/>
      <c r="D69" s="206"/>
      <c r="G69" s="207"/>
      <c r="H69" s="207"/>
    </row>
    <row r="70" spans="2:8" x14ac:dyDescent="0.3">
      <c r="B70" s="193"/>
      <c r="C70" s="205"/>
      <c r="D70" s="206"/>
      <c r="G70" s="207"/>
      <c r="H70" s="207"/>
    </row>
    <row r="71" spans="2:8" x14ac:dyDescent="0.3">
      <c r="B71" s="193"/>
      <c r="D71" s="208"/>
      <c r="G71" s="207"/>
      <c r="H71" s="207"/>
    </row>
    <row r="72" spans="2:8" x14ac:dyDescent="0.3">
      <c r="D72" s="208"/>
      <c r="G72" s="207"/>
      <c r="H72" s="207"/>
    </row>
    <row r="73" spans="2:8" x14ac:dyDescent="0.3">
      <c r="D73" s="208"/>
    </row>
  </sheetData>
  <mergeCells count="2">
    <mergeCell ref="C4:D4"/>
    <mergeCell ref="E4:F4"/>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72"/>
  <sheetViews>
    <sheetView showGridLines="0" zoomScaleNormal="100" workbookViewId="0">
      <selection activeCell="C4" sqref="C4:F4"/>
    </sheetView>
  </sheetViews>
  <sheetFormatPr defaultColWidth="10.28515625" defaultRowHeight="16.5" x14ac:dyDescent="0.3"/>
  <cols>
    <col min="1" max="1" width="10.28515625" style="120"/>
    <col min="2" max="4" width="19.5703125" style="120" customWidth="1"/>
    <col min="5" max="16384" width="10.28515625" style="120"/>
  </cols>
  <sheetData>
    <row r="1" spans="1:29" x14ac:dyDescent="0.3">
      <c r="B1" s="86" t="s">
        <v>171</v>
      </c>
      <c r="C1" s="86"/>
      <c r="D1" s="186"/>
    </row>
    <row r="2" spans="1:29" x14ac:dyDescent="0.3">
      <c r="B2" s="28" t="s">
        <v>54</v>
      </c>
      <c r="C2" s="28"/>
      <c r="D2" s="187"/>
    </row>
    <row r="4" spans="1:29" x14ac:dyDescent="0.3">
      <c r="B4" s="134" t="s">
        <v>140</v>
      </c>
      <c r="C4" s="189" t="s">
        <v>160</v>
      </c>
      <c r="D4" s="134" t="s">
        <v>168</v>
      </c>
      <c r="E4" s="191"/>
      <c r="F4" s="191"/>
      <c r="G4" s="192"/>
      <c r="H4" s="191"/>
      <c r="I4" s="191"/>
      <c r="J4" s="191"/>
      <c r="K4" s="191"/>
      <c r="L4" s="191"/>
    </row>
    <row r="5" spans="1:29" x14ac:dyDescent="0.3">
      <c r="A5" s="72">
        <v>2015</v>
      </c>
      <c r="B5" s="219">
        <v>0.24765339716201978</v>
      </c>
      <c r="C5" s="219">
        <v>0.24765339716201978</v>
      </c>
      <c r="D5" s="219">
        <v>0.24765339716201978</v>
      </c>
      <c r="E5" s="220"/>
      <c r="F5" s="220"/>
      <c r="G5" s="220"/>
      <c r="H5" s="220"/>
      <c r="I5" s="220"/>
      <c r="J5" s="220"/>
      <c r="K5" s="220"/>
      <c r="L5" s="220"/>
      <c r="M5" s="220"/>
      <c r="N5" s="220"/>
      <c r="O5" s="220"/>
      <c r="P5" s="220"/>
      <c r="Q5" s="220"/>
      <c r="R5" s="220"/>
      <c r="S5" s="220"/>
      <c r="T5" s="220"/>
      <c r="U5" s="220"/>
      <c r="V5" s="220"/>
      <c r="W5" s="220"/>
      <c r="X5" s="220"/>
      <c r="Y5" s="221"/>
      <c r="Z5" s="220"/>
      <c r="AA5" s="220"/>
      <c r="AB5" s="220"/>
      <c r="AC5" s="222"/>
    </row>
    <row r="6" spans="1:29" x14ac:dyDescent="0.3">
      <c r="A6" s="72">
        <v>2016</v>
      </c>
      <c r="B6" s="219">
        <v>0.24058723814559646</v>
      </c>
      <c r="C6" s="219">
        <v>0.24058723814559646</v>
      </c>
      <c r="D6" s="219">
        <v>0.24058723814559646</v>
      </c>
      <c r="E6" s="72"/>
      <c r="F6" s="72"/>
      <c r="G6" s="72"/>
      <c r="H6" s="72"/>
    </row>
    <row r="7" spans="1:29" x14ac:dyDescent="0.3">
      <c r="A7" s="72">
        <v>2017</v>
      </c>
      <c r="B7" s="219">
        <v>0.21760444867198364</v>
      </c>
      <c r="C7" s="219">
        <v>0.21760444867198364</v>
      </c>
      <c r="D7" s="219">
        <v>0.21760444867198364</v>
      </c>
      <c r="E7" s="72"/>
      <c r="F7" s="72"/>
      <c r="G7" s="72"/>
      <c r="H7" s="72"/>
    </row>
    <row r="8" spans="1:29" x14ac:dyDescent="0.3">
      <c r="A8" s="223">
        <v>2018</v>
      </c>
      <c r="B8" s="224">
        <v>0.19907413819370384</v>
      </c>
      <c r="C8" s="224">
        <v>0.19907413819370384</v>
      </c>
      <c r="D8" s="224">
        <v>0.19907413819370384</v>
      </c>
      <c r="E8" s="223"/>
      <c r="F8" s="72"/>
      <c r="G8" s="72"/>
      <c r="H8" s="72"/>
    </row>
    <row r="9" spans="1:29" x14ac:dyDescent="0.3">
      <c r="A9" s="72">
        <v>2019</v>
      </c>
      <c r="B9" s="219">
        <v>0.20118913760831192</v>
      </c>
      <c r="C9" s="219">
        <v>0.20118913760831192</v>
      </c>
      <c r="D9" s="219">
        <v>0.20118913760831192</v>
      </c>
      <c r="E9" s="72" t="s">
        <v>61</v>
      </c>
      <c r="F9" s="72"/>
      <c r="G9" s="72"/>
      <c r="H9" s="72"/>
    </row>
    <row r="10" spans="1:29" x14ac:dyDescent="0.3">
      <c r="A10" s="72">
        <v>2020</v>
      </c>
      <c r="B10" s="219">
        <v>0.20411286073505236</v>
      </c>
      <c r="C10" s="219">
        <v>0.20723952233029486</v>
      </c>
      <c r="D10" s="219">
        <v>0.20230227493424091</v>
      </c>
      <c r="E10" s="72"/>
      <c r="F10" s="72"/>
      <c r="G10" s="72"/>
      <c r="H10" s="72"/>
    </row>
    <row r="11" spans="1:29" x14ac:dyDescent="0.3">
      <c r="A11" s="72">
        <v>2021</v>
      </c>
      <c r="B11" s="219">
        <v>0.20725788826049596</v>
      </c>
      <c r="C11" s="219">
        <v>0.21436667353593644</v>
      </c>
      <c r="D11" s="219">
        <v>0.20103289807020511</v>
      </c>
      <c r="E11" s="72"/>
      <c r="F11" s="72"/>
      <c r="G11" s="72"/>
      <c r="H11" s="72"/>
    </row>
    <row r="12" spans="1:29" x14ac:dyDescent="0.3">
      <c r="A12" s="72">
        <v>2022</v>
      </c>
      <c r="B12" s="219">
        <v>0.19948316724251167</v>
      </c>
      <c r="C12" s="219">
        <v>0.21015916115427946</v>
      </c>
      <c r="D12" s="219">
        <v>0.18918697672317916</v>
      </c>
      <c r="E12" s="72"/>
      <c r="F12" s="72"/>
      <c r="G12" s="72"/>
      <c r="H12" s="72"/>
    </row>
    <row r="13" spans="1:29" x14ac:dyDescent="0.3">
      <c r="A13" s="72">
        <v>2023</v>
      </c>
      <c r="B13" s="219">
        <v>0.18674570611728247</v>
      </c>
      <c r="C13" s="219">
        <v>0.20169349786242813</v>
      </c>
      <c r="D13" s="219">
        <v>0.17260474236870285</v>
      </c>
      <c r="E13" s="72"/>
      <c r="F13" s="72"/>
      <c r="G13" s="72"/>
      <c r="H13" s="72"/>
    </row>
    <row r="14" spans="1:29" x14ac:dyDescent="0.3">
      <c r="A14" s="72"/>
      <c r="B14" s="72"/>
      <c r="C14" s="220"/>
      <c r="D14" s="196"/>
      <c r="E14" s="72"/>
      <c r="F14" s="72"/>
      <c r="G14" s="72"/>
      <c r="H14" s="72"/>
    </row>
    <row r="15" spans="1:29" x14ac:dyDescent="0.3">
      <c r="A15" s="72"/>
      <c r="B15" s="72"/>
      <c r="C15" s="220"/>
      <c r="D15" s="196"/>
      <c r="E15" s="72"/>
      <c r="F15" s="72"/>
      <c r="G15" s="72"/>
      <c r="H15" s="72"/>
    </row>
    <row r="16" spans="1:29" x14ac:dyDescent="0.3">
      <c r="A16" s="72"/>
      <c r="B16" s="72"/>
      <c r="C16" s="220"/>
      <c r="D16" s="196"/>
      <c r="E16" s="72"/>
      <c r="F16" s="72"/>
      <c r="G16" s="72"/>
      <c r="H16" s="72"/>
    </row>
    <row r="17" spans="1:13" x14ac:dyDescent="0.3">
      <c r="A17" s="72"/>
      <c r="B17" s="72"/>
      <c r="C17" s="220"/>
      <c r="D17" s="196"/>
      <c r="E17" s="72"/>
      <c r="F17" s="72"/>
      <c r="G17" s="72"/>
      <c r="H17" s="72"/>
    </row>
    <row r="18" spans="1:13" x14ac:dyDescent="0.3">
      <c r="A18" s="72"/>
      <c r="B18" s="72"/>
      <c r="C18" s="220"/>
      <c r="D18" s="196"/>
      <c r="E18" s="72"/>
      <c r="F18" s="72"/>
      <c r="G18" s="72"/>
      <c r="H18" s="72"/>
    </row>
    <row r="19" spans="1:13" x14ac:dyDescent="0.3">
      <c r="A19" s="72"/>
      <c r="B19" s="72"/>
      <c r="C19" s="220"/>
      <c r="D19" s="196"/>
      <c r="E19" s="72"/>
      <c r="F19" s="72"/>
      <c r="G19" s="72"/>
      <c r="H19" s="72"/>
    </row>
    <row r="20" spans="1:13" x14ac:dyDescent="0.3">
      <c r="A20" s="72"/>
      <c r="B20" s="72"/>
      <c r="C20" s="220"/>
      <c r="D20" s="196"/>
      <c r="E20" s="72"/>
      <c r="F20" s="72"/>
      <c r="G20" s="220"/>
      <c r="H20" s="196"/>
      <c r="I20" s="72"/>
      <c r="J20" s="72"/>
      <c r="K20" s="72"/>
      <c r="L20" s="72"/>
    </row>
    <row r="21" spans="1:13" x14ac:dyDescent="0.3">
      <c r="A21" s="72"/>
      <c r="B21" s="72"/>
      <c r="C21" s="220"/>
      <c r="D21" s="196"/>
      <c r="E21" s="72"/>
      <c r="F21" s="72"/>
      <c r="G21" s="72"/>
      <c r="H21" s="72"/>
      <c r="I21" s="72"/>
      <c r="J21" s="72"/>
      <c r="K21" s="72"/>
      <c r="L21" s="72"/>
      <c r="M21" s="72"/>
    </row>
    <row r="22" spans="1:13" x14ac:dyDescent="0.3">
      <c r="A22" s="72"/>
      <c r="B22" s="72"/>
      <c r="C22" s="220"/>
      <c r="D22" s="196"/>
      <c r="E22" s="72"/>
      <c r="F22" s="72"/>
      <c r="G22" s="72"/>
      <c r="H22" s="72"/>
      <c r="I22" s="72"/>
      <c r="J22" s="72"/>
      <c r="K22" s="72"/>
      <c r="L22" s="72"/>
      <c r="M22" s="72"/>
    </row>
    <row r="23" spans="1:13" x14ac:dyDescent="0.3">
      <c r="E23" s="72"/>
      <c r="F23" s="72"/>
      <c r="G23" s="72"/>
      <c r="H23" s="72"/>
      <c r="I23" s="72"/>
      <c r="J23" s="72"/>
      <c r="K23" s="72"/>
      <c r="L23" s="72"/>
      <c r="M23" s="72"/>
    </row>
    <row r="24" spans="1:13" x14ac:dyDescent="0.3">
      <c r="E24" s="72"/>
      <c r="F24" s="72"/>
      <c r="G24" s="72"/>
      <c r="H24" s="72"/>
      <c r="I24" s="72"/>
      <c r="J24" s="72"/>
      <c r="K24" s="72"/>
      <c r="L24" s="72"/>
      <c r="M24" s="72"/>
    </row>
    <row r="25" spans="1:13" x14ac:dyDescent="0.3">
      <c r="E25" s="72"/>
      <c r="F25" s="72"/>
      <c r="G25" s="72"/>
      <c r="H25" s="72"/>
      <c r="I25" s="72"/>
      <c r="J25" s="72"/>
      <c r="K25" s="72"/>
      <c r="L25" s="72"/>
      <c r="M25" s="72"/>
    </row>
    <row r="26" spans="1:13" x14ac:dyDescent="0.3">
      <c r="E26" s="72"/>
      <c r="F26" s="72"/>
      <c r="G26" s="72"/>
      <c r="H26" s="72"/>
      <c r="I26" s="72"/>
      <c r="J26" s="72"/>
      <c r="K26" s="72"/>
      <c r="L26" s="72"/>
      <c r="M26" s="72"/>
    </row>
    <row r="27" spans="1:13" x14ac:dyDescent="0.3">
      <c r="E27" s="72"/>
      <c r="F27" s="72"/>
      <c r="G27" s="72"/>
      <c r="H27" s="72"/>
      <c r="I27" s="72"/>
      <c r="J27" s="72"/>
      <c r="K27" s="72"/>
      <c r="L27" s="72"/>
      <c r="M27" s="72"/>
    </row>
    <row r="28" spans="1:13" x14ac:dyDescent="0.3">
      <c r="E28" s="72"/>
      <c r="F28" s="72"/>
      <c r="G28" s="72"/>
      <c r="H28" s="72"/>
      <c r="I28" s="72"/>
      <c r="J28" s="72"/>
      <c r="K28" s="72"/>
      <c r="L28" s="72"/>
      <c r="M28" s="72"/>
    </row>
    <row r="29" spans="1:13" x14ac:dyDescent="0.3">
      <c r="E29" s="72"/>
      <c r="F29" s="72"/>
      <c r="G29" s="72"/>
      <c r="H29" s="72"/>
      <c r="I29" s="72"/>
      <c r="J29" s="72"/>
      <c r="K29" s="72"/>
      <c r="L29" s="72"/>
      <c r="M29" s="72"/>
    </row>
    <row r="30" spans="1:13" x14ac:dyDescent="0.3">
      <c r="E30" s="72"/>
      <c r="F30" s="72"/>
      <c r="G30" s="72"/>
      <c r="H30" s="72"/>
      <c r="I30" s="72"/>
      <c r="J30" s="72"/>
      <c r="K30" s="72"/>
      <c r="L30" s="72"/>
      <c r="M30" s="72"/>
    </row>
    <row r="31" spans="1:13" x14ac:dyDescent="0.3">
      <c r="E31" s="72"/>
      <c r="F31" s="72"/>
      <c r="G31" s="72"/>
      <c r="H31" s="72"/>
      <c r="I31" s="72"/>
      <c r="J31" s="72"/>
      <c r="K31" s="72"/>
      <c r="L31" s="72"/>
      <c r="M31" s="72"/>
    </row>
    <row r="32" spans="1:13" x14ac:dyDescent="0.3">
      <c r="C32" s="207"/>
      <c r="D32" s="72"/>
      <c r="E32" s="72"/>
      <c r="F32" s="72"/>
      <c r="G32" s="72"/>
      <c r="H32" s="72"/>
      <c r="I32" s="72"/>
      <c r="J32" s="72"/>
      <c r="K32" s="72"/>
      <c r="L32" s="72"/>
      <c r="M32" s="72"/>
    </row>
    <row r="33" spans="3:13" x14ac:dyDescent="0.3">
      <c r="C33" s="207"/>
      <c r="D33" s="72"/>
      <c r="E33" s="72"/>
      <c r="F33" s="72"/>
      <c r="G33" s="72"/>
      <c r="H33" s="72"/>
      <c r="I33" s="72"/>
      <c r="J33" s="72"/>
      <c r="K33" s="72"/>
      <c r="L33" s="72"/>
      <c r="M33" s="72"/>
    </row>
    <row r="34" spans="3:13" x14ac:dyDescent="0.3">
      <c r="C34" s="207"/>
      <c r="D34" s="72"/>
      <c r="E34" s="72"/>
      <c r="F34" s="72"/>
      <c r="G34" s="195"/>
      <c r="H34" s="196"/>
      <c r="I34" s="72"/>
      <c r="J34" s="72"/>
      <c r="K34" s="72"/>
      <c r="L34" s="72"/>
    </row>
    <row r="35" spans="3:13" x14ac:dyDescent="0.3">
      <c r="C35" s="207"/>
      <c r="D35" s="72"/>
      <c r="E35" s="72"/>
      <c r="F35" s="72"/>
      <c r="G35" s="195"/>
      <c r="H35" s="196"/>
      <c r="I35" s="72"/>
      <c r="J35" s="72"/>
      <c r="K35" s="72"/>
      <c r="L35" s="72"/>
    </row>
    <row r="36" spans="3:13" x14ac:dyDescent="0.3">
      <c r="C36" s="207"/>
      <c r="D36" s="72"/>
      <c r="E36" s="72"/>
      <c r="F36" s="72"/>
      <c r="G36" s="195"/>
      <c r="H36" s="196"/>
      <c r="I36" s="72"/>
      <c r="J36" s="72"/>
      <c r="K36" s="72"/>
      <c r="L36" s="72"/>
    </row>
    <row r="37" spans="3:13" x14ac:dyDescent="0.3">
      <c r="C37" s="207"/>
      <c r="D37" s="72"/>
      <c r="E37" s="72"/>
      <c r="F37" s="72"/>
      <c r="G37" s="195"/>
      <c r="H37" s="196"/>
      <c r="I37" s="72"/>
      <c r="J37" s="72"/>
      <c r="K37" s="72"/>
      <c r="L37" s="72"/>
    </row>
    <row r="38" spans="3:13" x14ac:dyDescent="0.3">
      <c r="C38" s="207"/>
      <c r="D38" s="72"/>
      <c r="E38" s="72"/>
      <c r="F38" s="72"/>
      <c r="G38" s="195"/>
      <c r="H38" s="196"/>
      <c r="I38" s="72"/>
      <c r="J38" s="72"/>
      <c r="K38" s="72"/>
      <c r="L38" s="72"/>
    </row>
    <row r="39" spans="3:13" x14ac:dyDescent="0.3">
      <c r="C39" s="207"/>
      <c r="D39" s="72"/>
      <c r="E39" s="72"/>
      <c r="F39" s="72"/>
      <c r="G39" s="195"/>
      <c r="H39" s="196"/>
      <c r="I39" s="72"/>
      <c r="J39" s="72"/>
      <c r="K39" s="72"/>
      <c r="L39" s="72"/>
    </row>
    <row r="40" spans="3:13" x14ac:dyDescent="0.3">
      <c r="C40" s="207"/>
      <c r="D40" s="72"/>
      <c r="E40" s="72"/>
      <c r="F40" s="72"/>
      <c r="G40" s="195"/>
      <c r="H40" s="196"/>
      <c r="I40" s="72"/>
      <c r="J40" s="72"/>
      <c r="K40" s="72"/>
      <c r="L40" s="72"/>
    </row>
    <row r="41" spans="3:13" x14ac:dyDescent="0.3">
      <c r="C41" s="207"/>
      <c r="D41" s="72"/>
      <c r="E41" s="72"/>
      <c r="F41" s="72"/>
      <c r="G41" s="195"/>
      <c r="H41" s="196"/>
      <c r="I41" s="72"/>
      <c r="J41" s="72"/>
      <c r="K41" s="72"/>
      <c r="L41" s="72"/>
    </row>
    <row r="42" spans="3:13" x14ac:dyDescent="0.3">
      <c r="C42" s="207"/>
      <c r="D42" s="72"/>
      <c r="E42" s="72"/>
      <c r="F42" s="72"/>
      <c r="G42" s="195"/>
      <c r="H42" s="196"/>
      <c r="I42" s="72"/>
      <c r="J42" s="72"/>
      <c r="K42" s="72"/>
      <c r="L42" s="72"/>
    </row>
    <row r="43" spans="3:13" x14ac:dyDescent="0.3">
      <c r="C43" s="207"/>
      <c r="D43" s="72"/>
      <c r="E43" s="72"/>
      <c r="F43" s="72"/>
      <c r="G43" s="195"/>
      <c r="H43" s="196"/>
      <c r="I43" s="72"/>
      <c r="J43" s="72"/>
      <c r="K43" s="72"/>
      <c r="L43" s="72"/>
    </row>
    <row r="44" spans="3:13" x14ac:dyDescent="0.3">
      <c r="C44" s="207"/>
      <c r="D44" s="72"/>
      <c r="E44" s="72"/>
      <c r="F44" s="72"/>
      <c r="G44" s="195"/>
      <c r="H44" s="196"/>
      <c r="I44" s="72"/>
      <c r="J44" s="72"/>
      <c r="K44" s="72"/>
      <c r="L44" s="72"/>
    </row>
    <row r="45" spans="3:13" x14ac:dyDescent="0.3">
      <c r="C45" s="207"/>
      <c r="D45" s="72"/>
      <c r="E45" s="72"/>
      <c r="F45" s="72"/>
      <c r="G45" s="195"/>
      <c r="H45" s="196"/>
      <c r="I45" s="72"/>
      <c r="J45" s="72"/>
      <c r="K45" s="72"/>
      <c r="L45" s="72"/>
    </row>
    <row r="46" spans="3:13" x14ac:dyDescent="0.3">
      <c r="C46" s="207"/>
      <c r="D46" s="72"/>
      <c r="H46" s="204"/>
    </row>
    <row r="47" spans="3:13" x14ac:dyDescent="0.3">
      <c r="C47" s="207"/>
      <c r="D47" s="72"/>
      <c r="H47" s="204"/>
    </row>
    <row r="48" spans="3:13" x14ac:dyDescent="0.3">
      <c r="C48" s="207"/>
      <c r="D48" s="72"/>
    </row>
    <row r="49" spans="2:3" x14ac:dyDescent="0.3">
      <c r="C49" s="207"/>
    </row>
    <row r="50" spans="2:3" x14ac:dyDescent="0.3">
      <c r="C50" s="207"/>
    </row>
    <row r="51" spans="2:3" x14ac:dyDescent="0.3">
      <c r="C51" s="207"/>
    </row>
    <row r="52" spans="2:3" x14ac:dyDescent="0.3">
      <c r="C52" s="207"/>
    </row>
    <row r="53" spans="2:3" x14ac:dyDescent="0.3">
      <c r="C53" s="207"/>
    </row>
    <row r="54" spans="2:3" x14ac:dyDescent="0.3">
      <c r="C54" s="207"/>
    </row>
    <row r="55" spans="2:3" x14ac:dyDescent="0.3">
      <c r="C55" s="207"/>
    </row>
    <row r="56" spans="2:3" x14ac:dyDescent="0.3">
      <c r="C56" s="207"/>
    </row>
    <row r="57" spans="2:3" x14ac:dyDescent="0.3">
      <c r="C57" s="207"/>
    </row>
    <row r="58" spans="2:3" x14ac:dyDescent="0.3">
      <c r="B58" s="207"/>
      <c r="C58" s="207"/>
    </row>
    <row r="59" spans="2:3" x14ac:dyDescent="0.3">
      <c r="B59" s="207"/>
      <c r="C59" s="207"/>
    </row>
    <row r="60" spans="2:3" x14ac:dyDescent="0.3">
      <c r="B60" s="207"/>
      <c r="C60" s="207"/>
    </row>
    <row r="61" spans="2:3" x14ac:dyDescent="0.3">
      <c r="B61" s="207"/>
      <c r="C61" s="207"/>
    </row>
    <row r="62" spans="2:3" x14ac:dyDescent="0.3">
      <c r="B62" s="207"/>
      <c r="C62" s="207"/>
    </row>
    <row r="63" spans="2:3" x14ac:dyDescent="0.3">
      <c r="B63" s="207"/>
      <c r="C63" s="207"/>
    </row>
    <row r="64" spans="2:3" x14ac:dyDescent="0.3">
      <c r="B64" s="207"/>
      <c r="C64" s="207"/>
    </row>
    <row r="65" spans="2:3" x14ac:dyDescent="0.3">
      <c r="B65" s="207"/>
      <c r="C65" s="207"/>
    </row>
    <row r="66" spans="2:3" x14ac:dyDescent="0.3">
      <c r="B66" s="207"/>
      <c r="C66" s="207"/>
    </row>
    <row r="67" spans="2:3" x14ac:dyDescent="0.3">
      <c r="B67" s="207"/>
      <c r="C67" s="207"/>
    </row>
    <row r="68" spans="2:3" x14ac:dyDescent="0.3">
      <c r="B68" s="207"/>
      <c r="C68" s="207"/>
    </row>
    <row r="69" spans="2:3" x14ac:dyDescent="0.3">
      <c r="B69" s="207"/>
      <c r="C69" s="207"/>
    </row>
    <row r="70" spans="2:3" x14ac:dyDescent="0.3">
      <c r="B70" s="207"/>
      <c r="C70" s="207"/>
    </row>
    <row r="71" spans="2:3" x14ac:dyDescent="0.3">
      <c r="B71" s="207"/>
      <c r="C71" s="207"/>
    </row>
    <row r="72" spans="2:3" x14ac:dyDescent="0.3">
      <c r="B72" s="207"/>
      <c r="C72" s="20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J126"/>
  <sheetViews>
    <sheetView workbookViewId="0">
      <selection activeCell="C4" sqref="C4:F4"/>
    </sheetView>
  </sheetViews>
  <sheetFormatPr defaultRowHeight="15" x14ac:dyDescent="0.25"/>
  <cols>
    <col min="1" max="1" width="3.7109375" customWidth="1"/>
    <col min="3" max="3" width="50.5703125" bestFit="1" customWidth="1"/>
    <col min="4" max="4" width="15" customWidth="1"/>
    <col min="5" max="5" width="15.7109375" bestFit="1" customWidth="1"/>
    <col min="6" max="6" width="13.5703125" bestFit="1" customWidth="1"/>
    <col min="7" max="7" width="12.28515625" bestFit="1" customWidth="1"/>
    <col min="8" max="8" width="16.28515625" bestFit="1" customWidth="1"/>
    <col min="9" max="9" width="50.5703125" bestFit="1" customWidth="1"/>
  </cols>
  <sheetData>
    <row r="1" spans="2:8" ht="16.5" x14ac:dyDescent="0.3">
      <c r="B1" s="2" t="s">
        <v>131</v>
      </c>
      <c r="C1" s="86"/>
      <c r="D1" s="42"/>
      <c r="E1" s="42"/>
      <c r="F1" s="102"/>
      <c r="G1" s="102"/>
      <c r="H1" s="102"/>
    </row>
    <row r="2" spans="2:8" ht="16.5" x14ac:dyDescent="0.3">
      <c r="B2" s="28" t="s">
        <v>54</v>
      </c>
      <c r="C2" s="28"/>
      <c r="D2" s="42"/>
      <c r="E2" s="42"/>
      <c r="F2" s="102"/>
      <c r="G2" s="102"/>
      <c r="H2" s="102"/>
    </row>
    <row r="3" spans="2:8" ht="16.5" x14ac:dyDescent="0.3">
      <c r="B3" s="1"/>
      <c r="C3" s="108" t="s">
        <v>118</v>
      </c>
      <c r="D3" s="494" t="s">
        <v>117</v>
      </c>
      <c r="E3" s="494"/>
      <c r="F3" s="494"/>
      <c r="G3" s="494"/>
      <c r="H3" s="494"/>
    </row>
    <row r="4" spans="2:8" ht="16.5" x14ac:dyDescent="0.3">
      <c r="B4" s="1"/>
      <c r="C4" s="1" t="s">
        <v>119</v>
      </c>
      <c r="D4" s="1" t="s">
        <v>68</v>
      </c>
      <c r="E4" s="1" t="s">
        <v>71</v>
      </c>
      <c r="F4" s="1" t="s">
        <v>69</v>
      </c>
      <c r="G4" s="1" t="s">
        <v>70</v>
      </c>
      <c r="H4" s="1" t="s">
        <v>72</v>
      </c>
    </row>
    <row r="5" spans="2:8" ht="16.5" x14ac:dyDescent="0.3">
      <c r="B5" s="27">
        <v>41395</v>
      </c>
      <c r="C5" s="19">
        <v>6.242</v>
      </c>
      <c r="D5" s="19">
        <v>2.706</v>
      </c>
      <c r="E5" s="19">
        <v>2.706</v>
      </c>
      <c r="F5" s="19">
        <v>2.706</v>
      </c>
      <c r="G5" s="19">
        <v>2.706</v>
      </c>
      <c r="H5" s="56">
        <v>2.706</v>
      </c>
    </row>
    <row r="6" spans="2:8" ht="16.5" x14ac:dyDescent="0.3">
      <c r="B6" s="27">
        <v>41426</v>
      </c>
      <c r="C6" s="19">
        <v>7.907</v>
      </c>
      <c r="D6" s="19">
        <v>4.5599999999999996</v>
      </c>
      <c r="E6" s="19">
        <v>4.5599999999999996</v>
      </c>
      <c r="F6" s="19">
        <v>4.5599999999999996</v>
      </c>
      <c r="G6" s="19">
        <v>4.5599999999999996</v>
      </c>
      <c r="H6" s="56">
        <v>4.5599999999999996</v>
      </c>
    </row>
    <row r="7" spans="2:8" ht="16.5" x14ac:dyDescent="0.3">
      <c r="B7" s="27">
        <v>41456</v>
      </c>
      <c r="C7" s="19">
        <v>10.569000000000001</v>
      </c>
      <c r="D7" s="19">
        <v>7.2030000000000003</v>
      </c>
      <c r="E7" s="19">
        <v>7.2030000000000003</v>
      </c>
      <c r="F7" s="19">
        <v>7.2030000000000003</v>
      </c>
      <c r="G7" s="19">
        <v>7.2030000000000003</v>
      </c>
      <c r="H7" s="56">
        <v>7.2030000000000003</v>
      </c>
    </row>
    <row r="8" spans="2:8" ht="16.5" x14ac:dyDescent="0.3">
      <c r="B8" s="27">
        <v>41487</v>
      </c>
      <c r="C8" s="19">
        <v>12.848000000000001</v>
      </c>
      <c r="D8" s="19">
        <v>9.3330000000000002</v>
      </c>
      <c r="E8" s="19">
        <v>9.3330000000000002</v>
      </c>
      <c r="F8" s="19">
        <v>9.3330000000000002</v>
      </c>
      <c r="G8" s="19">
        <v>9.3330000000000002</v>
      </c>
      <c r="H8" s="56">
        <v>9.3330000000000002</v>
      </c>
    </row>
    <row r="9" spans="2:8" ht="16.5" x14ac:dyDescent="0.3">
      <c r="B9" s="27">
        <v>41518</v>
      </c>
      <c r="C9" s="19">
        <v>15.173999999999999</v>
      </c>
      <c r="D9" s="19">
        <v>11.814</v>
      </c>
      <c r="E9" s="19">
        <v>11.814</v>
      </c>
      <c r="F9" s="19">
        <v>11.814</v>
      </c>
      <c r="G9" s="19">
        <v>11.814</v>
      </c>
      <c r="H9" s="56">
        <v>11.814</v>
      </c>
    </row>
    <row r="10" spans="2:8" ht="16.5" x14ac:dyDescent="0.3">
      <c r="B10" s="27">
        <v>41548</v>
      </c>
      <c r="C10" s="19">
        <v>17.489999999999998</v>
      </c>
      <c r="D10" s="19">
        <v>13.464</v>
      </c>
      <c r="E10" s="19">
        <v>13.464</v>
      </c>
      <c r="F10" s="19">
        <v>13.464</v>
      </c>
      <c r="G10" s="19">
        <v>13.464</v>
      </c>
      <c r="H10" s="56">
        <v>13.464</v>
      </c>
    </row>
    <row r="11" spans="2:8" ht="16.5" x14ac:dyDescent="0.3">
      <c r="B11" s="27">
        <v>41579</v>
      </c>
      <c r="C11" s="19">
        <v>19.478000000000002</v>
      </c>
      <c r="D11" s="19">
        <v>15.888</v>
      </c>
      <c r="E11" s="19">
        <v>15.888</v>
      </c>
      <c r="F11" s="19">
        <v>15.888</v>
      </c>
      <c r="G11" s="19">
        <v>15.888</v>
      </c>
      <c r="H11" s="56">
        <v>15.888</v>
      </c>
    </row>
    <row r="12" spans="2:8" ht="16.5" x14ac:dyDescent="0.3">
      <c r="B12" s="27">
        <v>41609</v>
      </c>
      <c r="C12" s="19">
        <v>22.468</v>
      </c>
      <c r="D12" s="19">
        <v>19.401</v>
      </c>
      <c r="E12" s="19">
        <v>19.401</v>
      </c>
      <c r="F12" s="19">
        <v>19.401</v>
      </c>
      <c r="G12" s="19">
        <v>19.401</v>
      </c>
      <c r="H12" s="56">
        <v>19.401</v>
      </c>
    </row>
    <row r="13" spans="2:8" ht="16.5" x14ac:dyDescent="0.3">
      <c r="B13" s="27">
        <v>41640</v>
      </c>
      <c r="C13" s="19">
        <v>25.666</v>
      </c>
      <c r="D13" s="19">
        <v>22.248000000000001</v>
      </c>
      <c r="E13" s="19">
        <v>22.248000000000001</v>
      </c>
      <c r="F13" s="19">
        <v>22.248000000000001</v>
      </c>
      <c r="G13" s="19">
        <v>22.248000000000001</v>
      </c>
      <c r="H13" s="56">
        <v>22.248000000000001</v>
      </c>
    </row>
    <row r="14" spans="2:8" ht="16.5" x14ac:dyDescent="0.3">
      <c r="B14" s="27">
        <v>41671</v>
      </c>
      <c r="C14" s="19">
        <v>29.021999999999998</v>
      </c>
      <c r="D14" s="19">
        <v>25.629000000000001</v>
      </c>
      <c r="E14" s="19">
        <v>25.629000000000001</v>
      </c>
      <c r="F14" s="19">
        <v>25.629000000000001</v>
      </c>
      <c r="G14" s="19">
        <v>25.629000000000001</v>
      </c>
      <c r="H14" s="56">
        <v>25.629000000000001</v>
      </c>
    </row>
    <row r="15" spans="2:8" ht="16.5" x14ac:dyDescent="0.3">
      <c r="B15" s="27">
        <v>41699</v>
      </c>
      <c r="C15" s="19">
        <v>31.914000000000001</v>
      </c>
      <c r="D15" s="19">
        <v>28.527000000000001</v>
      </c>
      <c r="E15" s="19">
        <v>28.527000000000001</v>
      </c>
      <c r="F15" s="19">
        <v>28.527000000000001</v>
      </c>
      <c r="G15" s="19">
        <v>28.527000000000001</v>
      </c>
      <c r="H15" s="56">
        <v>28.527000000000001</v>
      </c>
    </row>
    <row r="16" spans="2:8" ht="16.5" x14ac:dyDescent="0.3">
      <c r="B16" s="27">
        <v>41730</v>
      </c>
      <c r="C16" s="19">
        <v>34.366</v>
      </c>
      <c r="D16" s="19">
        <v>30.893999999999998</v>
      </c>
      <c r="E16" s="19">
        <v>30.893999999999998</v>
      </c>
      <c r="F16" s="19">
        <v>30.893999999999998</v>
      </c>
      <c r="G16" s="19">
        <v>30.893999999999998</v>
      </c>
      <c r="H16" s="56">
        <v>30.893999999999998</v>
      </c>
    </row>
    <row r="17" spans="2:8" ht="16.5" x14ac:dyDescent="0.3">
      <c r="B17" s="27">
        <v>41760</v>
      </c>
      <c r="C17" s="19">
        <v>36.396999999999998</v>
      </c>
      <c r="D17" s="19">
        <v>32.718000000000004</v>
      </c>
      <c r="E17" s="19">
        <v>32.718000000000004</v>
      </c>
      <c r="F17" s="19">
        <v>32.718000000000004</v>
      </c>
      <c r="G17" s="19">
        <v>32.718000000000004</v>
      </c>
      <c r="H17" s="56">
        <v>32.718000000000004</v>
      </c>
    </row>
    <row r="18" spans="2:8" ht="16.5" x14ac:dyDescent="0.3">
      <c r="B18" s="27">
        <v>41791</v>
      </c>
      <c r="C18" s="19">
        <v>38.338000000000001</v>
      </c>
      <c r="D18" s="19">
        <v>35.027999999999999</v>
      </c>
      <c r="E18" s="19">
        <v>35.027999999999999</v>
      </c>
      <c r="F18" s="19">
        <v>35.027999999999999</v>
      </c>
      <c r="G18" s="19">
        <v>35.027999999999999</v>
      </c>
      <c r="H18" s="56">
        <v>35.027999999999999</v>
      </c>
    </row>
    <row r="19" spans="2:8" ht="16.5" x14ac:dyDescent="0.3">
      <c r="B19" s="27">
        <v>41821</v>
      </c>
      <c r="C19" s="19">
        <v>41.042999999999999</v>
      </c>
      <c r="D19" s="19">
        <v>38.03</v>
      </c>
      <c r="E19" s="19">
        <v>38.03</v>
      </c>
      <c r="F19" s="19">
        <v>38.03</v>
      </c>
      <c r="G19" s="19">
        <v>38.03</v>
      </c>
      <c r="H19" s="56">
        <v>38.03</v>
      </c>
    </row>
    <row r="20" spans="2:8" ht="16.5" x14ac:dyDescent="0.3">
      <c r="B20" s="27">
        <v>41852</v>
      </c>
      <c r="C20" s="19">
        <v>43.482999999999997</v>
      </c>
      <c r="D20" s="19">
        <v>40.954000000000001</v>
      </c>
      <c r="E20" s="19">
        <v>40.954000000000001</v>
      </c>
      <c r="F20" s="19">
        <v>40.954000000000001</v>
      </c>
      <c r="G20" s="19">
        <v>40.954000000000001</v>
      </c>
      <c r="H20" s="56">
        <v>40.954000000000001</v>
      </c>
    </row>
    <row r="21" spans="2:8" ht="16.5" x14ac:dyDescent="0.3">
      <c r="B21" s="27">
        <v>41883</v>
      </c>
      <c r="C21" s="19">
        <v>45.414000000000001</v>
      </c>
      <c r="D21" s="19">
        <v>42.878999999999998</v>
      </c>
      <c r="E21" s="19">
        <v>42.878999999999998</v>
      </c>
      <c r="F21" s="19">
        <v>42.878999999999998</v>
      </c>
      <c r="G21" s="19">
        <v>42.878999999999998</v>
      </c>
      <c r="H21" s="56">
        <v>42.878999999999998</v>
      </c>
    </row>
    <row r="22" spans="2:8" ht="16.5" x14ac:dyDescent="0.3">
      <c r="B22" s="27">
        <v>41913</v>
      </c>
      <c r="C22" s="19">
        <v>47.683999999999997</v>
      </c>
      <c r="D22" s="19">
        <v>45.256</v>
      </c>
      <c r="E22" s="19">
        <v>45.256</v>
      </c>
      <c r="F22" s="19">
        <v>45.256</v>
      </c>
      <c r="G22" s="19">
        <v>45.256</v>
      </c>
      <c r="H22" s="56">
        <v>45.256</v>
      </c>
    </row>
    <row r="23" spans="2:8" ht="16.5" x14ac:dyDescent="0.3">
      <c r="B23" s="27">
        <v>41944</v>
      </c>
      <c r="C23" s="19">
        <v>49.835999999999999</v>
      </c>
      <c r="D23" s="19">
        <v>46.86</v>
      </c>
      <c r="E23" s="19">
        <v>46.86</v>
      </c>
      <c r="F23" s="19">
        <v>46.86</v>
      </c>
      <c r="G23" s="19">
        <v>46.86</v>
      </c>
      <c r="H23" s="56">
        <v>46.86</v>
      </c>
    </row>
    <row r="24" spans="2:8" ht="16.5" x14ac:dyDescent="0.3">
      <c r="B24" s="27">
        <v>41974</v>
      </c>
      <c r="C24" s="19">
        <v>50.921999999999997</v>
      </c>
      <c r="D24" s="19">
        <v>48.286999999999999</v>
      </c>
      <c r="E24" s="19">
        <v>48.286999999999999</v>
      </c>
      <c r="F24" s="19">
        <v>48.286999999999999</v>
      </c>
      <c r="G24" s="19">
        <v>48.286999999999999</v>
      </c>
      <c r="H24" s="56">
        <v>48.286999999999999</v>
      </c>
    </row>
    <row r="25" spans="2:8" ht="16.5" x14ac:dyDescent="0.3">
      <c r="B25" s="27">
        <v>42005</v>
      </c>
      <c r="C25" s="19">
        <v>53.796999999999997</v>
      </c>
      <c r="D25" s="19">
        <v>50.624000000000002</v>
      </c>
      <c r="E25" s="19">
        <v>50.624000000000002</v>
      </c>
      <c r="F25" s="19">
        <v>50.624000000000002</v>
      </c>
      <c r="G25" s="19">
        <v>50.624000000000002</v>
      </c>
      <c r="H25" s="56">
        <v>50.624000000000002</v>
      </c>
    </row>
    <row r="26" spans="2:8" ht="16.5" x14ac:dyDescent="0.3">
      <c r="B26" s="27">
        <v>42036</v>
      </c>
      <c r="C26" s="19">
        <v>55.121000000000002</v>
      </c>
      <c r="D26" s="19">
        <v>51.185000000000002</v>
      </c>
      <c r="E26" s="19">
        <v>51.185000000000002</v>
      </c>
      <c r="F26" s="19">
        <v>51.185000000000002</v>
      </c>
      <c r="G26" s="19">
        <v>51.185000000000002</v>
      </c>
      <c r="H26" s="56">
        <v>51.185000000000002</v>
      </c>
    </row>
    <row r="27" spans="2:8" ht="16.5" x14ac:dyDescent="0.3">
      <c r="B27" s="27">
        <v>42064</v>
      </c>
      <c r="C27" s="19">
        <v>56.274999999999999</v>
      </c>
      <c r="D27" s="19">
        <v>51.994999999999997</v>
      </c>
      <c r="E27" s="19">
        <v>51.994999999999997</v>
      </c>
      <c r="F27" s="19">
        <v>51.994999999999997</v>
      </c>
      <c r="G27" s="19">
        <v>51.994999999999997</v>
      </c>
      <c r="H27" s="56">
        <v>51.994999999999997</v>
      </c>
    </row>
    <row r="28" spans="2:8" ht="16.5" x14ac:dyDescent="0.3">
      <c r="B28" s="27">
        <v>42095</v>
      </c>
      <c r="C28" s="19">
        <v>56.813000000000002</v>
      </c>
      <c r="D28" s="19">
        <v>52.295999999999999</v>
      </c>
      <c r="E28" s="19">
        <v>52.295999999999999</v>
      </c>
      <c r="F28" s="19">
        <v>52.295999999999999</v>
      </c>
      <c r="G28" s="19">
        <v>52.295999999999999</v>
      </c>
      <c r="H28" s="56">
        <v>52.295999999999999</v>
      </c>
    </row>
    <row r="29" spans="2:8" ht="16.5" x14ac:dyDescent="0.3">
      <c r="B29" s="27">
        <v>42125</v>
      </c>
      <c r="C29" s="19">
        <v>57.822000000000003</v>
      </c>
      <c r="D29" s="19">
        <v>53.079000000000001</v>
      </c>
      <c r="E29" s="19">
        <v>53.079000000000001</v>
      </c>
      <c r="F29" s="19">
        <v>53.079000000000001</v>
      </c>
      <c r="G29" s="19">
        <v>53.079000000000001</v>
      </c>
      <c r="H29" s="56">
        <v>53.079000000000001</v>
      </c>
    </row>
    <row r="30" spans="2:8" ht="16.5" x14ac:dyDescent="0.3">
      <c r="B30" s="27">
        <v>42156</v>
      </c>
      <c r="C30" s="19">
        <v>58.259</v>
      </c>
      <c r="D30" s="19">
        <v>53.243000000000002</v>
      </c>
      <c r="E30" s="19">
        <v>53.243000000000002</v>
      </c>
      <c r="F30" s="19">
        <v>53.243000000000002</v>
      </c>
      <c r="G30" s="19">
        <v>53.243000000000002</v>
      </c>
      <c r="H30" s="56">
        <v>53.243000000000002</v>
      </c>
    </row>
    <row r="31" spans="2:8" ht="16.5" x14ac:dyDescent="0.3">
      <c r="B31" s="27">
        <v>42186</v>
      </c>
      <c r="C31" s="19">
        <v>59.639000000000003</v>
      </c>
      <c r="D31" s="19">
        <v>54.234999999999999</v>
      </c>
      <c r="E31" s="19">
        <v>54.234999999999999</v>
      </c>
      <c r="F31" s="19">
        <v>54.234999999999999</v>
      </c>
      <c r="G31" s="19">
        <v>54.234999999999999</v>
      </c>
      <c r="H31" s="56">
        <v>54.234999999999999</v>
      </c>
    </row>
    <row r="32" spans="2:8" ht="16.5" x14ac:dyDescent="0.3">
      <c r="B32" s="27">
        <v>42217</v>
      </c>
      <c r="C32" s="19">
        <v>60.29</v>
      </c>
      <c r="D32" s="19">
        <v>54.972999999999999</v>
      </c>
      <c r="E32" s="19">
        <v>54.972999999999999</v>
      </c>
      <c r="F32" s="19">
        <v>54.972999999999999</v>
      </c>
      <c r="G32" s="19">
        <v>54.972999999999999</v>
      </c>
      <c r="H32" s="56">
        <v>54.972999999999999</v>
      </c>
    </row>
    <row r="33" spans="2:8" ht="16.5" x14ac:dyDescent="0.3">
      <c r="B33" s="27">
        <v>42248</v>
      </c>
      <c r="C33" s="19">
        <v>61.234000000000002</v>
      </c>
      <c r="D33" s="19">
        <v>56.027999999999999</v>
      </c>
      <c r="E33" s="19">
        <v>56.027999999999999</v>
      </c>
      <c r="F33" s="19">
        <v>56.027999999999999</v>
      </c>
      <c r="G33" s="19">
        <v>56.027999999999999</v>
      </c>
      <c r="H33" s="56">
        <v>56.027999999999999</v>
      </c>
    </row>
    <row r="34" spans="2:8" ht="16.5" x14ac:dyDescent="0.3">
      <c r="B34" s="27">
        <v>42278</v>
      </c>
      <c r="C34" s="19">
        <v>62.476999999999997</v>
      </c>
      <c r="D34" s="19">
        <v>57.125999999999998</v>
      </c>
      <c r="E34" s="19">
        <v>57.125999999999998</v>
      </c>
      <c r="F34" s="19">
        <v>57.125999999999998</v>
      </c>
      <c r="G34" s="19">
        <v>57.125999999999998</v>
      </c>
      <c r="H34" s="56">
        <v>57.125999999999998</v>
      </c>
    </row>
    <row r="35" spans="2:8" ht="16.5" x14ac:dyDescent="0.3">
      <c r="B35" s="27">
        <v>42309</v>
      </c>
      <c r="C35" s="19">
        <v>63.658999999999999</v>
      </c>
      <c r="D35" s="19">
        <v>58.243000000000002</v>
      </c>
      <c r="E35" s="19">
        <v>58.243000000000002</v>
      </c>
      <c r="F35" s="19">
        <v>58.243000000000002</v>
      </c>
      <c r="G35" s="19">
        <v>58.243000000000002</v>
      </c>
      <c r="H35" s="56">
        <v>58.243000000000002</v>
      </c>
    </row>
    <row r="36" spans="2:8" ht="16.5" x14ac:dyDescent="0.3">
      <c r="B36" s="27">
        <v>42339</v>
      </c>
      <c r="C36" s="19">
        <v>64.930000000000007</v>
      </c>
      <c r="D36" s="19">
        <v>58.960999999999999</v>
      </c>
      <c r="E36" s="19">
        <v>58.960999999999999</v>
      </c>
      <c r="F36" s="19">
        <v>58.960999999999999</v>
      </c>
      <c r="G36" s="19">
        <v>58.960999999999999</v>
      </c>
      <c r="H36" s="56">
        <v>58.960999999999999</v>
      </c>
    </row>
    <row r="37" spans="2:8" ht="16.5" x14ac:dyDescent="0.3">
      <c r="B37" s="27">
        <v>42370</v>
      </c>
      <c r="C37" s="19">
        <v>65.911000000000001</v>
      </c>
      <c r="D37" s="19">
        <v>59.720999999999997</v>
      </c>
      <c r="E37" s="19">
        <v>59.720999999999997</v>
      </c>
      <c r="F37" s="19">
        <v>59.720999999999997</v>
      </c>
      <c r="G37" s="19">
        <v>59.720999999999997</v>
      </c>
      <c r="H37" s="56">
        <v>59.720999999999997</v>
      </c>
    </row>
    <row r="38" spans="2:8" ht="16.5" x14ac:dyDescent="0.3">
      <c r="B38" s="27">
        <v>42401</v>
      </c>
      <c r="C38" s="19">
        <v>67.391000000000005</v>
      </c>
      <c r="D38" s="19">
        <v>61.780999999999999</v>
      </c>
      <c r="E38" s="19">
        <v>61.780999999999999</v>
      </c>
      <c r="F38" s="19">
        <v>61.780999999999999</v>
      </c>
      <c r="G38" s="19">
        <v>61.780999999999999</v>
      </c>
      <c r="H38" s="56">
        <v>61.780999999999999</v>
      </c>
    </row>
    <row r="39" spans="2:8" ht="16.5" x14ac:dyDescent="0.3">
      <c r="B39" s="27">
        <v>42430</v>
      </c>
      <c r="C39" s="19">
        <v>67.619</v>
      </c>
      <c r="D39" s="19">
        <v>62.267000000000003</v>
      </c>
      <c r="E39" s="19">
        <v>62.267000000000003</v>
      </c>
      <c r="F39" s="19">
        <v>62.267000000000003</v>
      </c>
      <c r="G39" s="19">
        <v>62.267000000000003</v>
      </c>
      <c r="H39" s="56">
        <v>62.267000000000003</v>
      </c>
    </row>
    <row r="40" spans="2:8" ht="16.5" x14ac:dyDescent="0.3">
      <c r="B40" s="27">
        <v>42461</v>
      </c>
      <c r="C40" s="19">
        <v>68.11</v>
      </c>
      <c r="D40" s="19">
        <v>62.508000000000003</v>
      </c>
      <c r="E40" s="19">
        <v>62.508000000000003</v>
      </c>
      <c r="F40" s="19">
        <v>62.508000000000003</v>
      </c>
      <c r="G40" s="19">
        <v>62.508000000000003</v>
      </c>
      <c r="H40" s="56">
        <v>62.508000000000003</v>
      </c>
    </row>
    <row r="41" spans="2:8" ht="16.5" x14ac:dyDescent="0.3">
      <c r="B41" s="27">
        <v>42491</v>
      </c>
      <c r="C41" s="19">
        <v>68.432000000000002</v>
      </c>
      <c r="D41" s="19">
        <v>63.145000000000003</v>
      </c>
      <c r="E41" s="19">
        <v>63.145000000000003</v>
      </c>
      <c r="F41" s="19">
        <v>63.145000000000003</v>
      </c>
      <c r="G41" s="19">
        <v>63.145000000000003</v>
      </c>
      <c r="H41" s="56">
        <v>63.145000000000003</v>
      </c>
    </row>
    <row r="42" spans="2:8" ht="16.5" x14ac:dyDescent="0.3">
      <c r="B42" s="27">
        <v>42522</v>
      </c>
      <c r="C42" s="19">
        <v>69.09</v>
      </c>
      <c r="D42" s="19">
        <v>63.834000000000003</v>
      </c>
      <c r="E42" s="19">
        <v>63.834000000000003</v>
      </c>
      <c r="F42" s="19">
        <v>63.834000000000003</v>
      </c>
      <c r="G42" s="19">
        <v>63.834000000000003</v>
      </c>
      <c r="H42" s="56">
        <v>63.834000000000003</v>
      </c>
    </row>
    <row r="43" spans="2:8" ht="16.5" x14ac:dyDescent="0.3">
      <c r="B43" s="27">
        <v>42552</v>
      </c>
      <c r="C43" s="19">
        <v>69.015000000000001</v>
      </c>
      <c r="D43" s="19">
        <v>63.948</v>
      </c>
      <c r="E43" s="19">
        <v>63.948</v>
      </c>
      <c r="F43" s="19">
        <v>63.948</v>
      </c>
      <c r="G43" s="19">
        <v>63.948</v>
      </c>
      <c r="H43" s="56">
        <v>63.948</v>
      </c>
    </row>
    <row r="44" spans="2:8" ht="16.5" x14ac:dyDescent="0.3">
      <c r="B44" s="27">
        <v>42583</v>
      </c>
      <c r="C44" s="19">
        <v>69.119</v>
      </c>
      <c r="D44" s="19">
        <v>63.302999999999997</v>
      </c>
      <c r="E44" s="19">
        <v>63.302999999999997</v>
      </c>
      <c r="F44" s="19">
        <v>63.302999999999997</v>
      </c>
      <c r="G44" s="19">
        <v>63.302999999999997</v>
      </c>
      <c r="H44" s="56">
        <v>63.302999999999997</v>
      </c>
    </row>
    <row r="45" spans="2:8" ht="16.5" x14ac:dyDescent="0.3">
      <c r="B45" s="27">
        <v>42614</v>
      </c>
      <c r="C45" s="19">
        <v>69.953999999999894</v>
      </c>
      <c r="D45" s="19">
        <v>63.121000000000002</v>
      </c>
      <c r="E45" s="19">
        <v>63.121000000000002</v>
      </c>
      <c r="F45" s="19">
        <v>63.121000000000002</v>
      </c>
      <c r="G45" s="19">
        <v>63.121000000000002</v>
      </c>
      <c r="H45" s="56">
        <v>63.121000000000002</v>
      </c>
    </row>
    <row r="46" spans="2:8" ht="16.5" x14ac:dyDescent="0.3">
      <c r="B46" s="27">
        <v>42644</v>
      </c>
      <c r="C46" s="19">
        <v>70.281999999999996</v>
      </c>
      <c r="D46" s="19">
        <v>62.969000000000001</v>
      </c>
      <c r="E46" s="19">
        <v>62.969000000000001</v>
      </c>
      <c r="F46" s="19">
        <v>62.969000000000001</v>
      </c>
      <c r="G46" s="19">
        <v>62.969000000000001</v>
      </c>
      <c r="H46" s="56">
        <v>62.969000000000001</v>
      </c>
    </row>
    <row r="47" spans="2:8" ht="16.5" x14ac:dyDescent="0.3">
      <c r="B47" s="27">
        <v>42675</v>
      </c>
      <c r="C47" s="19">
        <v>70.353999999999999</v>
      </c>
      <c r="D47" s="19">
        <v>62.533000000000001</v>
      </c>
      <c r="E47" s="19">
        <v>62.533000000000001</v>
      </c>
      <c r="F47" s="19">
        <v>62.533000000000001</v>
      </c>
      <c r="G47" s="19">
        <v>62.533000000000001</v>
      </c>
      <c r="H47" s="56">
        <v>62.533000000000001</v>
      </c>
    </row>
    <row r="48" spans="2:8" ht="16.5" x14ac:dyDescent="0.3">
      <c r="B48" s="27">
        <v>42705</v>
      </c>
      <c r="C48" s="19">
        <v>70.587999999999994</v>
      </c>
      <c r="D48" s="19">
        <v>62.226999999999997</v>
      </c>
      <c r="E48" s="19">
        <v>62.226999999999997</v>
      </c>
      <c r="F48" s="19">
        <v>62.226999999999997</v>
      </c>
      <c r="G48" s="19">
        <v>62.226999999999997</v>
      </c>
      <c r="H48" s="56">
        <v>62.226999999999997</v>
      </c>
    </row>
    <row r="49" spans="2:8" ht="16.5" x14ac:dyDescent="0.3">
      <c r="B49" s="27">
        <v>42736</v>
      </c>
      <c r="C49" s="19">
        <v>71.305000000000007</v>
      </c>
      <c r="D49" s="19">
        <v>61.8</v>
      </c>
      <c r="E49" s="19">
        <v>61.8</v>
      </c>
      <c r="F49" s="19">
        <v>61.8</v>
      </c>
      <c r="G49" s="19">
        <v>61.8</v>
      </c>
      <c r="H49" s="56">
        <v>61.8</v>
      </c>
    </row>
    <row r="50" spans="2:8" ht="16.5" x14ac:dyDescent="0.3">
      <c r="B50" s="27">
        <v>42767</v>
      </c>
      <c r="C50" s="19">
        <v>71.332999999999998</v>
      </c>
      <c r="D50" s="19">
        <v>60.924999999999997</v>
      </c>
      <c r="E50" s="19">
        <v>60.924999999999997</v>
      </c>
      <c r="F50" s="19">
        <v>60.924999999999997</v>
      </c>
      <c r="G50" s="19">
        <v>60.924999999999997</v>
      </c>
      <c r="H50" s="56">
        <v>60.924999999999997</v>
      </c>
    </row>
    <row r="51" spans="2:8" ht="16.5" x14ac:dyDescent="0.3">
      <c r="B51" s="27">
        <v>42795</v>
      </c>
      <c r="C51" s="19">
        <v>71.932000000000002</v>
      </c>
      <c r="D51" s="19">
        <v>60.643999999999998</v>
      </c>
      <c r="E51" s="19">
        <v>60.643999999999998</v>
      </c>
      <c r="F51" s="19">
        <v>60.643999999999998</v>
      </c>
      <c r="G51" s="19">
        <v>60.643999999999998</v>
      </c>
      <c r="H51" s="56">
        <v>60.643999999999998</v>
      </c>
    </row>
    <row r="52" spans="2:8" ht="16.5" x14ac:dyDescent="0.3">
      <c r="B52" s="27">
        <v>42826</v>
      </c>
      <c r="C52" s="19">
        <v>71.885000000000005</v>
      </c>
      <c r="D52" s="19">
        <v>60.094000000000001</v>
      </c>
      <c r="E52" s="19">
        <v>60.094000000000001</v>
      </c>
      <c r="F52" s="19">
        <v>60.094000000000001</v>
      </c>
      <c r="G52" s="19">
        <v>60.094000000000001</v>
      </c>
      <c r="H52" s="56">
        <v>60.094000000000001</v>
      </c>
    </row>
    <row r="53" spans="2:8" ht="16.5" x14ac:dyDescent="0.3">
      <c r="B53" s="27">
        <v>42856</v>
      </c>
      <c r="C53" s="19">
        <v>71.963999999999999</v>
      </c>
      <c r="D53" s="19">
        <v>59.158999999999999</v>
      </c>
      <c r="E53" s="19">
        <v>59.158999999999999</v>
      </c>
      <c r="F53" s="19">
        <v>59.158999999999999</v>
      </c>
      <c r="G53" s="19">
        <v>59.158999999999999</v>
      </c>
      <c r="H53" s="56">
        <v>59.158999999999999</v>
      </c>
    </row>
    <row r="54" spans="2:8" ht="16.5" x14ac:dyDescent="0.3">
      <c r="B54" s="27">
        <v>42887</v>
      </c>
      <c r="C54" s="19">
        <v>72.305000000000007</v>
      </c>
      <c r="D54" s="19">
        <v>58.688000000000002</v>
      </c>
      <c r="E54" s="19">
        <v>58.688000000000002</v>
      </c>
      <c r="F54" s="19">
        <v>58.688000000000002</v>
      </c>
      <c r="G54" s="19">
        <v>58.688000000000002</v>
      </c>
      <c r="H54" s="56">
        <v>58.688000000000002</v>
      </c>
    </row>
    <row r="55" spans="2:8" ht="16.5" x14ac:dyDescent="0.3">
      <c r="B55" s="27">
        <v>42917</v>
      </c>
      <c r="C55" s="19">
        <v>72.402000000000001</v>
      </c>
      <c r="D55" s="19">
        <v>57.878</v>
      </c>
      <c r="E55" s="19">
        <v>57.878</v>
      </c>
      <c r="F55" s="19">
        <v>57.878</v>
      </c>
      <c r="G55" s="19">
        <v>57.878</v>
      </c>
      <c r="H55" s="56">
        <v>57.878</v>
      </c>
    </row>
    <row r="56" spans="2:8" ht="16.5" x14ac:dyDescent="0.3">
      <c r="B56" s="27">
        <v>42948</v>
      </c>
      <c r="C56" s="19">
        <v>72.072000000000003</v>
      </c>
      <c r="D56" s="19">
        <v>57.207999999999998</v>
      </c>
      <c r="E56" s="19">
        <v>57.207999999999998</v>
      </c>
      <c r="F56" s="19">
        <v>57.207999999999998</v>
      </c>
      <c r="G56" s="19">
        <v>57.207999999999998</v>
      </c>
      <c r="H56" s="56">
        <v>57.207999999999998</v>
      </c>
    </row>
    <row r="57" spans="2:8" ht="16.5" x14ac:dyDescent="0.3">
      <c r="B57" s="27">
        <v>42979</v>
      </c>
      <c r="C57" s="19">
        <v>70.986000000000004</v>
      </c>
      <c r="D57" s="19">
        <v>55.765999999999998</v>
      </c>
      <c r="E57" s="19">
        <v>55.762</v>
      </c>
      <c r="F57" s="19">
        <v>55.762</v>
      </c>
      <c r="G57" s="19">
        <v>55.762</v>
      </c>
      <c r="H57" s="56">
        <v>55.762</v>
      </c>
    </row>
    <row r="58" spans="2:8" ht="16.5" x14ac:dyDescent="0.3">
      <c r="B58" s="27">
        <v>43009</v>
      </c>
      <c r="C58" s="19">
        <v>70.694000000000003</v>
      </c>
      <c r="D58" s="19">
        <v>54.643999999999998</v>
      </c>
      <c r="E58" s="19">
        <v>54.624000000000002</v>
      </c>
      <c r="F58" s="19">
        <v>54.609000000000002</v>
      </c>
      <c r="G58" s="19">
        <v>54.607999999999997</v>
      </c>
      <c r="H58" s="56">
        <v>54.609000000000002</v>
      </c>
    </row>
    <row r="59" spans="2:8" ht="16.5" x14ac:dyDescent="0.3">
      <c r="B59" s="27">
        <v>43040</v>
      </c>
      <c r="C59" s="19">
        <v>70.353999999999999</v>
      </c>
      <c r="D59" s="19">
        <v>53.832999999999998</v>
      </c>
      <c r="E59" s="19">
        <v>53.847000000000001</v>
      </c>
      <c r="F59" s="19">
        <v>53.862000000000002</v>
      </c>
      <c r="G59" s="19">
        <v>53.837000000000003</v>
      </c>
      <c r="H59" s="56">
        <v>53.862000000000002</v>
      </c>
    </row>
    <row r="60" spans="2:8" ht="16.5" x14ac:dyDescent="0.3">
      <c r="B60" s="27">
        <v>43070</v>
      </c>
      <c r="C60" s="19">
        <v>70.016000000000005</v>
      </c>
      <c r="D60" s="19">
        <v>52.54</v>
      </c>
      <c r="E60" s="19">
        <v>52.65</v>
      </c>
      <c r="F60" s="19">
        <v>52.716000000000001</v>
      </c>
      <c r="G60" s="19">
        <v>52.664999999999999</v>
      </c>
      <c r="H60" s="56">
        <v>52.716000000000001</v>
      </c>
    </row>
    <row r="61" spans="2:8" ht="16.5" x14ac:dyDescent="0.3">
      <c r="B61" s="27">
        <v>43101</v>
      </c>
      <c r="C61" s="19">
        <v>70.147000000000006</v>
      </c>
      <c r="D61" s="19">
        <v>51.896999999999998</v>
      </c>
      <c r="E61" s="19">
        <v>52.585000000000001</v>
      </c>
      <c r="F61" s="19">
        <v>52.883000000000003</v>
      </c>
      <c r="G61" s="19">
        <v>52.808999999999997</v>
      </c>
      <c r="H61" s="56">
        <v>52.883000000000003</v>
      </c>
    </row>
    <row r="62" spans="2:8" ht="16.5" x14ac:dyDescent="0.3">
      <c r="B62" s="27">
        <v>43132</v>
      </c>
      <c r="C62" s="19">
        <v>68.942999999999998</v>
      </c>
      <c r="D62" s="19">
        <v>50.027000000000001</v>
      </c>
      <c r="E62" s="19">
        <v>51.082000000000001</v>
      </c>
      <c r="F62" s="19">
        <v>51.704000000000001</v>
      </c>
      <c r="G62" s="19">
        <v>51.646000000000001</v>
      </c>
      <c r="H62" s="56">
        <v>51.704000000000001</v>
      </c>
    </row>
    <row r="63" spans="2:8" ht="16.5" x14ac:dyDescent="0.3">
      <c r="B63" s="27">
        <v>43160</v>
      </c>
      <c r="C63" s="19">
        <v>67.983999999999995</v>
      </c>
      <c r="D63" s="19">
        <v>48.796999999999997</v>
      </c>
      <c r="E63" s="19">
        <v>50.030999999999999</v>
      </c>
      <c r="F63" s="19">
        <v>50.93</v>
      </c>
      <c r="G63" s="19">
        <v>50.819000000000003</v>
      </c>
      <c r="H63" s="56">
        <v>50.93</v>
      </c>
    </row>
    <row r="64" spans="2:8" ht="16.5" x14ac:dyDescent="0.3">
      <c r="B64" s="27">
        <v>43191</v>
      </c>
      <c r="C64" s="19">
        <v>67.037999999999997</v>
      </c>
      <c r="D64" s="19">
        <v>48.131999999999998</v>
      </c>
      <c r="E64" s="19">
        <v>49.567999999999998</v>
      </c>
      <c r="F64" s="19">
        <v>50.698999999999998</v>
      </c>
      <c r="G64" s="19">
        <v>50.564999999999998</v>
      </c>
      <c r="H64" s="56">
        <v>50.698999999999998</v>
      </c>
    </row>
    <row r="65" spans="2:10" ht="16.5" x14ac:dyDescent="0.3">
      <c r="B65" s="27">
        <v>43221</v>
      </c>
      <c r="C65" s="19">
        <v>66.242999999999995</v>
      </c>
      <c r="D65" s="19">
        <v>48.026000000000003</v>
      </c>
      <c r="E65" s="19">
        <v>49.674999999999997</v>
      </c>
      <c r="F65" s="19">
        <v>50.881999999999998</v>
      </c>
      <c r="G65" s="19">
        <v>50.71</v>
      </c>
      <c r="H65" s="56">
        <v>50.881999999999998</v>
      </c>
    </row>
    <row r="66" spans="2:10" ht="16.5" x14ac:dyDescent="0.3">
      <c r="B66" s="27">
        <v>43252</v>
      </c>
      <c r="C66" s="19">
        <v>64.995000000000005</v>
      </c>
      <c r="D66" s="19">
        <v>46.636000000000003</v>
      </c>
      <c r="E66" s="19">
        <v>48.478000000000002</v>
      </c>
      <c r="F66" s="19">
        <v>50.095999999999997</v>
      </c>
      <c r="G66" s="19">
        <v>50.046999999999997</v>
      </c>
      <c r="H66" s="56">
        <v>50.095999999999997</v>
      </c>
    </row>
    <row r="67" spans="2:10" ht="16.5" x14ac:dyDescent="0.3">
      <c r="B67" s="27">
        <v>43282</v>
      </c>
      <c r="C67" s="19">
        <v>63.779000000000003</v>
      </c>
      <c r="D67" s="19">
        <v>46.085999999999999</v>
      </c>
      <c r="E67" s="19">
        <v>48.408000000000001</v>
      </c>
      <c r="F67" s="19">
        <v>50.776000000000003</v>
      </c>
      <c r="G67" s="19">
        <v>50.932000000000002</v>
      </c>
      <c r="H67" s="114">
        <v>50.1</v>
      </c>
      <c r="I67" s="113" t="s">
        <v>125</v>
      </c>
      <c r="J67" s="83"/>
    </row>
    <row r="68" spans="2:10" ht="16.5" x14ac:dyDescent="0.3">
      <c r="B68" s="27">
        <v>43313</v>
      </c>
      <c r="C68" s="19">
        <v>63.287999999999997</v>
      </c>
      <c r="D68" s="19">
        <v>45.555999999999997</v>
      </c>
      <c r="E68" s="19">
        <v>48.384</v>
      </c>
      <c r="F68" s="19">
        <v>51.015999999999998</v>
      </c>
      <c r="G68" s="19">
        <v>51.326999999999998</v>
      </c>
      <c r="H68" s="56">
        <v>50.1</v>
      </c>
      <c r="J68" s="83"/>
    </row>
    <row r="69" spans="2:10" ht="16.5" x14ac:dyDescent="0.3">
      <c r="B69" s="27">
        <v>43344</v>
      </c>
      <c r="C69" s="19">
        <v>62.732999999999997</v>
      </c>
      <c r="D69" s="19">
        <v>45.277000000000001</v>
      </c>
      <c r="E69" s="19">
        <v>48.905999999999999</v>
      </c>
      <c r="F69" s="19">
        <v>51.868000000000002</v>
      </c>
      <c r="G69" s="19">
        <v>52.152000000000001</v>
      </c>
      <c r="H69" s="56">
        <v>49.9</v>
      </c>
      <c r="J69" s="83"/>
    </row>
    <row r="70" spans="2:10" ht="16.5" x14ac:dyDescent="0.3">
      <c r="B70" s="27">
        <v>43374</v>
      </c>
      <c r="C70" s="19">
        <v>61.750999999999998</v>
      </c>
      <c r="D70" s="19">
        <v>45.209000000000003</v>
      </c>
      <c r="E70" s="19">
        <v>49.073999999999998</v>
      </c>
      <c r="F70" s="19">
        <v>52.831000000000003</v>
      </c>
      <c r="G70" s="19">
        <v>53.265000000000001</v>
      </c>
      <c r="H70" s="56">
        <v>49.6</v>
      </c>
      <c r="J70" s="83"/>
    </row>
    <row r="71" spans="2:10" ht="16.5" x14ac:dyDescent="0.3">
      <c r="B71" s="27">
        <v>43405</v>
      </c>
      <c r="C71" s="27"/>
      <c r="D71" s="19">
        <v>43.415999999999997</v>
      </c>
      <c r="E71" s="19">
        <v>47.997999999999998</v>
      </c>
      <c r="F71" s="19">
        <v>53.787999999999997</v>
      </c>
      <c r="G71" s="19">
        <v>54.904000000000003</v>
      </c>
      <c r="H71" s="56">
        <v>49.1</v>
      </c>
      <c r="J71" s="83"/>
    </row>
    <row r="72" spans="2:10" ht="16.5" x14ac:dyDescent="0.3">
      <c r="B72" s="27">
        <v>43435</v>
      </c>
      <c r="C72" s="27"/>
      <c r="D72" s="19"/>
      <c r="E72" s="19">
        <v>48.277999999999999</v>
      </c>
      <c r="F72" s="19">
        <v>56.23</v>
      </c>
      <c r="G72" s="19">
        <v>56.908999999999999</v>
      </c>
      <c r="H72" s="56">
        <v>48.5</v>
      </c>
      <c r="J72" s="83"/>
    </row>
    <row r="73" spans="2:10" ht="16.5" x14ac:dyDescent="0.3">
      <c r="B73" s="27">
        <v>43466</v>
      </c>
      <c r="C73" s="27"/>
      <c r="D73" s="19"/>
      <c r="E73" s="19"/>
      <c r="F73" s="19">
        <v>58.390999999999998</v>
      </c>
      <c r="G73" s="19">
        <v>58.658000000000001</v>
      </c>
      <c r="H73" s="56">
        <v>47.7</v>
      </c>
      <c r="J73" s="83"/>
    </row>
    <row r="74" spans="2:10" ht="16.5" x14ac:dyDescent="0.3">
      <c r="B74" s="27">
        <v>43497</v>
      </c>
      <c r="C74" s="27"/>
      <c r="D74" s="19"/>
      <c r="E74" s="19"/>
      <c r="F74" s="19"/>
      <c r="G74" s="19">
        <v>61.576999999999998</v>
      </c>
      <c r="H74" s="56">
        <v>46.7</v>
      </c>
      <c r="J74" s="83"/>
    </row>
    <row r="75" spans="2:10" ht="16.5" x14ac:dyDescent="0.3">
      <c r="B75" s="27">
        <v>43525</v>
      </c>
      <c r="C75" s="27"/>
      <c r="D75" s="19"/>
      <c r="E75" s="19"/>
      <c r="F75" s="19"/>
      <c r="G75" s="19"/>
      <c r="H75" s="56">
        <v>45.7</v>
      </c>
      <c r="J75" s="83"/>
    </row>
    <row r="76" spans="2:10" ht="16.5" x14ac:dyDescent="0.3">
      <c r="B76" s="27">
        <v>43556</v>
      </c>
      <c r="C76" s="27"/>
      <c r="D76" s="19"/>
      <c r="E76" s="19"/>
      <c r="F76" s="19"/>
      <c r="G76" s="19"/>
      <c r="H76" s="56">
        <v>44.5</v>
      </c>
      <c r="J76" s="83"/>
    </row>
    <row r="77" spans="2:10" ht="16.5" x14ac:dyDescent="0.3">
      <c r="B77" s="27">
        <v>43586</v>
      </c>
      <c r="C77" s="27"/>
      <c r="D77" s="19"/>
      <c r="E77" s="19"/>
      <c r="F77" s="19"/>
      <c r="G77" s="19"/>
      <c r="H77" s="56">
        <v>43.3</v>
      </c>
      <c r="J77" s="83"/>
    </row>
    <row r="78" spans="2:10" ht="16.5" x14ac:dyDescent="0.3">
      <c r="B78" s="27">
        <v>43617</v>
      </c>
      <c r="C78" s="27"/>
      <c r="D78" s="19"/>
      <c r="E78" s="19"/>
      <c r="F78" s="19"/>
      <c r="G78" s="19"/>
      <c r="H78" s="56">
        <v>42.1</v>
      </c>
      <c r="J78" s="83"/>
    </row>
    <row r="79" spans="2:10" ht="16.5" x14ac:dyDescent="0.3">
      <c r="B79" s="27">
        <v>43647</v>
      </c>
      <c r="C79" s="27"/>
      <c r="D79" s="19"/>
      <c r="E79" s="19"/>
      <c r="F79" s="19"/>
      <c r="G79" s="19"/>
      <c r="H79" s="56">
        <v>41</v>
      </c>
      <c r="J79" s="83"/>
    </row>
    <row r="80" spans="2:10" ht="16.5" x14ac:dyDescent="0.3">
      <c r="B80" s="27">
        <v>43678</v>
      </c>
      <c r="C80" s="27"/>
      <c r="D80" s="19"/>
      <c r="E80" s="19"/>
      <c r="F80" s="19"/>
      <c r="G80" s="19"/>
      <c r="H80" s="56">
        <v>40</v>
      </c>
      <c r="J80" s="83"/>
    </row>
    <row r="81" spans="2:10" ht="16.5" x14ac:dyDescent="0.3">
      <c r="B81" s="27">
        <v>43709</v>
      </c>
      <c r="C81" s="27"/>
      <c r="D81" s="19"/>
      <c r="E81" s="19"/>
      <c r="F81" s="19"/>
      <c r="G81" s="19"/>
      <c r="H81" s="56">
        <v>39.1</v>
      </c>
      <c r="J81" s="83"/>
    </row>
    <row r="82" spans="2:10" ht="16.5" x14ac:dyDescent="0.3">
      <c r="B82" s="27">
        <v>43739</v>
      </c>
      <c r="C82" s="27"/>
      <c r="D82" s="19"/>
      <c r="E82" s="19"/>
      <c r="F82" s="19"/>
      <c r="G82" s="19"/>
      <c r="H82" s="56">
        <v>38.200000000000003</v>
      </c>
      <c r="J82" s="83"/>
    </row>
    <row r="83" spans="2:10" ht="16.5" x14ac:dyDescent="0.3">
      <c r="B83" s="27">
        <v>43770</v>
      </c>
      <c r="C83" s="27"/>
      <c r="D83" s="19"/>
      <c r="E83" s="19"/>
      <c r="F83" s="19"/>
      <c r="G83" s="19"/>
      <c r="H83" s="56">
        <v>37.5</v>
      </c>
      <c r="J83" s="83"/>
    </row>
    <row r="84" spans="2:10" ht="16.5" x14ac:dyDescent="0.3">
      <c r="B84" s="27">
        <v>43800</v>
      </c>
      <c r="C84" s="27"/>
      <c r="D84" s="19"/>
      <c r="E84" s="19"/>
      <c r="F84" s="19"/>
      <c r="G84" s="19"/>
      <c r="H84" s="56">
        <v>36.799999999999997</v>
      </c>
      <c r="J84" s="83"/>
    </row>
    <row r="85" spans="2:10" ht="16.5" x14ac:dyDescent="0.3">
      <c r="B85" s="27">
        <v>43831</v>
      </c>
      <c r="C85" s="27"/>
      <c r="D85" s="19"/>
      <c r="E85" s="19"/>
      <c r="F85" s="19"/>
      <c r="G85" s="19"/>
      <c r="H85" s="56">
        <v>36.200000000000003</v>
      </c>
      <c r="J85" s="83"/>
    </row>
    <row r="86" spans="2:10" ht="16.5" x14ac:dyDescent="0.3">
      <c r="B86" s="27">
        <v>43862</v>
      </c>
      <c r="C86" s="27"/>
      <c r="D86" s="19"/>
      <c r="E86" s="19"/>
      <c r="F86" s="19"/>
      <c r="G86" s="19"/>
      <c r="H86" s="56">
        <v>35.6</v>
      </c>
      <c r="J86" s="83"/>
    </row>
    <row r="87" spans="2:10" ht="16.5" x14ac:dyDescent="0.3">
      <c r="B87" s="27">
        <v>43891</v>
      </c>
      <c r="C87" s="27"/>
      <c r="D87" s="19"/>
      <c r="E87" s="19"/>
      <c r="F87" s="19"/>
      <c r="G87" s="19"/>
      <c r="H87" s="56">
        <v>35.1</v>
      </c>
      <c r="J87" s="83"/>
    </row>
    <row r="88" spans="2:10" ht="16.5" x14ac:dyDescent="0.3">
      <c r="B88" s="27">
        <v>43922</v>
      </c>
      <c r="C88" s="27"/>
      <c r="D88" s="19"/>
      <c r="E88" s="19"/>
      <c r="F88" s="19"/>
      <c r="G88" s="19"/>
      <c r="H88" s="56">
        <v>34.6</v>
      </c>
      <c r="J88" s="83"/>
    </row>
    <row r="89" spans="2:10" ht="16.5" x14ac:dyDescent="0.3">
      <c r="B89" s="27">
        <v>43952</v>
      </c>
      <c r="C89" s="27"/>
      <c r="D89" s="19"/>
      <c r="E89" s="19"/>
      <c r="F89" s="19"/>
      <c r="G89" s="19"/>
      <c r="H89" s="56">
        <v>34.1</v>
      </c>
      <c r="J89" s="83"/>
    </row>
    <row r="90" spans="2:10" ht="16.5" x14ac:dyDescent="0.3">
      <c r="B90" s="27">
        <v>43983</v>
      </c>
      <c r="C90" s="27"/>
      <c r="D90" s="19"/>
      <c r="E90" s="19"/>
      <c r="F90" s="19"/>
      <c r="G90" s="19"/>
      <c r="H90" s="56">
        <v>33.6</v>
      </c>
      <c r="J90" s="83"/>
    </row>
    <row r="91" spans="2:10" ht="16.5" x14ac:dyDescent="0.3">
      <c r="B91" s="27">
        <v>44013</v>
      </c>
      <c r="C91" s="27"/>
      <c r="D91" s="19"/>
      <c r="E91" s="19"/>
      <c r="F91" s="19"/>
      <c r="G91" s="19"/>
      <c r="H91" s="56">
        <v>33.1</v>
      </c>
      <c r="J91" s="83"/>
    </row>
    <row r="92" spans="2:10" ht="16.5" x14ac:dyDescent="0.3">
      <c r="B92" s="27">
        <v>44044</v>
      </c>
      <c r="C92" s="27"/>
      <c r="D92" s="19"/>
      <c r="E92" s="19"/>
      <c r="F92" s="19"/>
      <c r="G92" s="19"/>
      <c r="H92" s="56">
        <v>32.6</v>
      </c>
      <c r="J92" s="83"/>
    </row>
    <row r="93" spans="2:10" ht="16.5" x14ac:dyDescent="0.3">
      <c r="B93" s="27">
        <v>44075</v>
      </c>
      <c r="C93" s="27"/>
      <c r="D93" s="19"/>
      <c r="E93" s="19"/>
      <c r="F93" s="19"/>
      <c r="G93" s="19"/>
      <c r="H93" s="56">
        <v>32.1</v>
      </c>
      <c r="J93" s="83"/>
    </row>
    <row r="94" spans="2:10" ht="16.5" x14ac:dyDescent="0.3">
      <c r="B94" s="27">
        <v>44105</v>
      </c>
      <c r="C94" s="27"/>
      <c r="D94" s="19"/>
      <c r="E94" s="19"/>
      <c r="F94" s="19"/>
      <c r="G94" s="19"/>
      <c r="H94" s="56">
        <v>31.6</v>
      </c>
      <c r="J94" s="83"/>
    </row>
    <row r="95" spans="2:10" ht="16.5" x14ac:dyDescent="0.3">
      <c r="B95" s="27">
        <v>44136</v>
      </c>
      <c r="C95" s="27"/>
      <c r="D95" s="19"/>
      <c r="E95" s="19"/>
      <c r="F95" s="19"/>
      <c r="G95" s="19"/>
      <c r="H95" s="56">
        <v>31.1</v>
      </c>
      <c r="J95" s="83"/>
    </row>
    <row r="96" spans="2:10" ht="16.5" x14ac:dyDescent="0.3">
      <c r="B96" s="27">
        <v>44166</v>
      </c>
      <c r="C96" s="27"/>
      <c r="D96" s="19"/>
      <c r="E96" s="19"/>
      <c r="F96" s="19"/>
      <c r="G96" s="19"/>
      <c r="H96" s="56">
        <v>30.7</v>
      </c>
      <c r="J96" s="83"/>
    </row>
    <row r="97" spans="2:10" ht="16.5" x14ac:dyDescent="0.3">
      <c r="B97" s="27">
        <v>44197</v>
      </c>
      <c r="C97" s="27"/>
      <c r="D97" s="19"/>
      <c r="E97" s="19"/>
      <c r="F97" s="19"/>
      <c r="G97" s="19"/>
      <c r="H97" s="56">
        <v>30.2</v>
      </c>
      <c r="J97" s="83"/>
    </row>
    <row r="98" spans="2:10" ht="16.5" x14ac:dyDescent="0.3">
      <c r="B98" s="27">
        <v>44228</v>
      </c>
      <c r="C98" s="27"/>
      <c r="D98" s="19"/>
      <c r="E98" s="19"/>
      <c r="F98" s="19"/>
      <c r="G98" s="19"/>
      <c r="H98" s="56">
        <v>29.8</v>
      </c>
      <c r="J98" s="83"/>
    </row>
    <row r="99" spans="2:10" ht="16.5" x14ac:dyDescent="0.3">
      <c r="B99" s="27">
        <v>44256</v>
      </c>
      <c r="C99" s="27"/>
      <c r="D99" s="19"/>
      <c r="E99" s="19"/>
      <c r="F99" s="19"/>
      <c r="G99" s="19"/>
      <c r="H99" s="56">
        <v>29.3</v>
      </c>
      <c r="J99" s="83"/>
    </row>
    <row r="100" spans="2:10" ht="16.5" x14ac:dyDescent="0.3">
      <c r="B100" s="27">
        <v>44287</v>
      </c>
      <c r="C100" s="27"/>
      <c r="D100" s="19"/>
      <c r="E100" s="19"/>
      <c r="F100" s="19"/>
      <c r="G100" s="19"/>
      <c r="H100" s="56">
        <v>28.9</v>
      </c>
      <c r="J100" s="83"/>
    </row>
    <row r="101" spans="2:10" ht="16.5" x14ac:dyDescent="0.3">
      <c r="B101" s="27">
        <v>44317</v>
      </c>
      <c r="C101" s="27"/>
      <c r="D101" s="19"/>
      <c r="E101" s="19"/>
      <c r="F101" s="19"/>
      <c r="G101" s="19"/>
      <c r="H101" s="56">
        <v>28.5</v>
      </c>
      <c r="J101" s="83"/>
    </row>
    <row r="102" spans="2:10" ht="16.5" x14ac:dyDescent="0.3">
      <c r="B102" s="27">
        <v>44348</v>
      </c>
      <c r="C102" s="27"/>
      <c r="D102" s="19"/>
      <c r="E102" s="19"/>
      <c r="F102" s="19"/>
      <c r="G102" s="19"/>
      <c r="H102" s="56">
        <v>28</v>
      </c>
      <c r="J102" s="83"/>
    </row>
    <row r="103" spans="2:10" ht="16.5" x14ac:dyDescent="0.3">
      <c r="B103" s="27">
        <v>44378</v>
      </c>
      <c r="C103" s="27"/>
      <c r="D103" s="19"/>
      <c r="E103" s="19"/>
      <c r="F103" s="19"/>
      <c r="G103" s="19"/>
      <c r="H103" s="56">
        <v>27.6</v>
      </c>
      <c r="J103" s="83"/>
    </row>
    <row r="104" spans="2:10" ht="16.5" x14ac:dyDescent="0.3">
      <c r="B104" s="27">
        <v>44409</v>
      </c>
      <c r="C104" s="27"/>
      <c r="D104" s="19"/>
      <c r="E104" s="19"/>
      <c r="F104" s="19"/>
      <c r="G104" s="19"/>
      <c r="H104" s="56">
        <v>27.2</v>
      </c>
      <c r="J104" s="83"/>
    </row>
    <row r="105" spans="2:10" ht="16.5" x14ac:dyDescent="0.3">
      <c r="B105" s="27">
        <v>44440</v>
      </c>
      <c r="C105" s="27"/>
      <c r="D105" s="19"/>
      <c r="E105" s="19"/>
      <c r="F105" s="19"/>
      <c r="G105" s="19"/>
      <c r="H105" s="56">
        <v>26.8</v>
      </c>
      <c r="J105" s="83"/>
    </row>
    <row r="106" spans="2:10" ht="16.5" x14ac:dyDescent="0.3">
      <c r="B106" s="27">
        <v>44470</v>
      </c>
      <c r="C106" s="27"/>
      <c r="D106" s="19"/>
      <c r="E106" s="19"/>
      <c r="F106" s="19"/>
      <c r="G106" s="19"/>
      <c r="H106" s="56">
        <v>26.5</v>
      </c>
      <c r="J106" s="83"/>
    </row>
    <row r="107" spans="2:10" ht="16.5" x14ac:dyDescent="0.3">
      <c r="B107" s="27">
        <v>44501</v>
      </c>
      <c r="C107" s="27"/>
      <c r="D107" s="19"/>
      <c r="E107" s="19"/>
      <c r="F107" s="19"/>
      <c r="G107" s="19"/>
      <c r="H107" s="56">
        <v>26.1</v>
      </c>
      <c r="J107" s="83"/>
    </row>
    <row r="108" spans="2:10" ht="16.5" x14ac:dyDescent="0.3">
      <c r="B108" s="27">
        <v>44531</v>
      </c>
      <c r="C108" s="27"/>
      <c r="D108" s="19"/>
      <c r="E108" s="19"/>
      <c r="F108" s="19"/>
      <c r="G108" s="19"/>
      <c r="H108" s="56">
        <v>25.9</v>
      </c>
      <c r="J108" s="83"/>
    </row>
    <row r="109" spans="2:10" ht="16.5" x14ac:dyDescent="0.3">
      <c r="B109" s="27">
        <v>44562</v>
      </c>
      <c r="C109" s="27"/>
      <c r="D109" s="19"/>
      <c r="E109" s="19"/>
      <c r="F109" s="19"/>
      <c r="G109" s="19"/>
      <c r="H109" s="56">
        <v>25.6</v>
      </c>
      <c r="J109" s="83"/>
    </row>
    <row r="110" spans="2:10" ht="16.5" x14ac:dyDescent="0.3">
      <c r="B110" s="27">
        <v>44593</v>
      </c>
      <c r="C110" s="27"/>
      <c r="D110" s="19"/>
      <c r="E110" s="19"/>
      <c r="F110" s="19"/>
      <c r="G110" s="19"/>
      <c r="H110" s="56">
        <v>25.5</v>
      </c>
      <c r="J110" s="83"/>
    </row>
    <row r="111" spans="2:10" ht="16.5" x14ac:dyDescent="0.3">
      <c r="B111" s="27">
        <v>44621</v>
      </c>
      <c r="C111" s="27"/>
      <c r="D111" s="19"/>
      <c r="E111" s="19"/>
      <c r="F111" s="19"/>
      <c r="G111" s="19"/>
      <c r="H111" s="56">
        <v>25.3</v>
      </c>
      <c r="J111" s="83"/>
    </row>
    <row r="112" spans="2:10" ht="16.5" x14ac:dyDescent="0.3">
      <c r="B112" s="27">
        <v>44652</v>
      </c>
      <c r="C112" s="27"/>
      <c r="D112" s="19"/>
      <c r="E112" s="19"/>
      <c r="F112" s="19"/>
      <c r="G112" s="19"/>
      <c r="H112" s="56">
        <v>25.2</v>
      </c>
      <c r="J112" s="83"/>
    </row>
    <row r="113" spans="2:10" ht="16.5" x14ac:dyDescent="0.3">
      <c r="B113" s="27">
        <v>44682</v>
      </c>
      <c r="C113" s="27"/>
      <c r="D113" s="19"/>
      <c r="E113" s="19"/>
      <c r="F113" s="19"/>
      <c r="G113" s="19"/>
      <c r="H113" s="56">
        <v>25.1</v>
      </c>
      <c r="J113" s="83"/>
    </row>
    <row r="114" spans="2:10" ht="16.5" x14ac:dyDescent="0.3">
      <c r="B114" s="27">
        <v>44713</v>
      </c>
      <c r="C114" s="27"/>
      <c r="D114" s="19"/>
      <c r="E114" s="19"/>
      <c r="F114" s="19"/>
      <c r="G114" s="19"/>
      <c r="H114" s="56">
        <v>25</v>
      </c>
      <c r="J114" s="83"/>
    </row>
    <row r="115" spans="2:10" ht="16.5" x14ac:dyDescent="0.3">
      <c r="B115" s="27">
        <v>44743</v>
      </c>
      <c r="C115" s="27"/>
      <c r="D115" s="19"/>
      <c r="E115" s="19"/>
      <c r="F115" s="19"/>
      <c r="G115" s="19"/>
      <c r="H115" s="56">
        <v>25</v>
      </c>
      <c r="J115" s="83"/>
    </row>
    <row r="116" spans="2:10" ht="16.5" x14ac:dyDescent="0.3">
      <c r="B116" s="27">
        <v>44774</v>
      </c>
      <c r="C116" s="27"/>
      <c r="D116" s="19"/>
      <c r="E116" s="19"/>
      <c r="F116" s="19"/>
      <c r="G116" s="19"/>
      <c r="H116" s="56">
        <v>25</v>
      </c>
      <c r="J116" s="83"/>
    </row>
    <row r="117" spans="2:10" ht="16.5" x14ac:dyDescent="0.3">
      <c r="B117" s="27">
        <v>44805</v>
      </c>
      <c r="C117" s="27"/>
      <c r="D117" s="19"/>
      <c r="E117" s="19"/>
      <c r="F117" s="19"/>
      <c r="G117" s="19"/>
      <c r="H117" s="56">
        <v>25</v>
      </c>
      <c r="J117" s="83"/>
    </row>
    <row r="118" spans="2:10" ht="16.5" x14ac:dyDescent="0.3">
      <c r="B118" s="27">
        <v>44835</v>
      </c>
      <c r="C118" s="27"/>
      <c r="D118" s="19"/>
      <c r="E118" s="19"/>
      <c r="F118" s="19"/>
      <c r="G118" s="19"/>
      <c r="H118" s="56">
        <v>25</v>
      </c>
      <c r="J118" s="83"/>
    </row>
    <row r="119" spans="2:10" ht="16.5" x14ac:dyDescent="0.3">
      <c r="B119" s="27">
        <v>44866</v>
      </c>
      <c r="C119" s="27"/>
      <c r="D119" s="19"/>
      <c r="E119" s="19"/>
      <c r="F119" s="19"/>
      <c r="G119" s="19"/>
      <c r="H119" s="56">
        <v>25</v>
      </c>
      <c r="J119" s="83"/>
    </row>
    <row r="120" spans="2:10" ht="16.5" x14ac:dyDescent="0.3">
      <c r="B120" s="27">
        <v>44896</v>
      </c>
      <c r="C120" s="27"/>
      <c r="D120" s="19"/>
      <c r="E120" s="19"/>
      <c r="F120" s="19"/>
      <c r="G120" s="19"/>
      <c r="H120" s="56">
        <v>25</v>
      </c>
      <c r="J120" s="83"/>
    </row>
    <row r="121" spans="2:10" ht="16.5" x14ac:dyDescent="0.3">
      <c r="B121" s="27">
        <v>44927</v>
      </c>
      <c r="C121" s="27"/>
      <c r="D121" s="19"/>
      <c r="E121" s="19"/>
      <c r="F121" s="19"/>
      <c r="G121" s="19"/>
      <c r="H121" s="56">
        <v>25</v>
      </c>
      <c r="J121" s="83"/>
    </row>
    <row r="122" spans="2:10" ht="16.5" x14ac:dyDescent="0.3">
      <c r="B122" s="27">
        <v>44958</v>
      </c>
      <c r="C122" s="27"/>
      <c r="D122" s="19"/>
      <c r="E122" s="19"/>
      <c r="F122" s="19"/>
      <c r="G122" s="19"/>
      <c r="H122" s="56">
        <v>25</v>
      </c>
      <c r="J122" s="83"/>
    </row>
    <row r="123" spans="2:10" ht="16.5" x14ac:dyDescent="0.3">
      <c r="B123" s="27">
        <v>44986</v>
      </c>
      <c r="C123" s="27"/>
      <c r="D123" s="19"/>
      <c r="E123" s="19"/>
      <c r="F123" s="19"/>
      <c r="G123" s="19"/>
      <c r="H123" s="56">
        <v>25</v>
      </c>
      <c r="J123" s="83"/>
    </row>
    <row r="124" spans="2:10" ht="16.5" x14ac:dyDescent="0.3">
      <c r="B124" s="27">
        <v>45017</v>
      </c>
      <c r="C124" s="27"/>
      <c r="D124" s="19"/>
      <c r="E124" s="19"/>
      <c r="F124" s="19"/>
      <c r="G124" s="19"/>
      <c r="H124" s="56">
        <v>25</v>
      </c>
      <c r="J124" s="83"/>
    </row>
    <row r="125" spans="2:10" ht="16.5" x14ac:dyDescent="0.3">
      <c r="B125" s="27">
        <v>45047</v>
      </c>
      <c r="C125" s="27"/>
      <c r="D125" s="19"/>
      <c r="E125" s="19"/>
      <c r="F125" s="19"/>
      <c r="G125" s="19"/>
      <c r="H125" s="56">
        <v>25</v>
      </c>
      <c r="J125" s="83"/>
    </row>
    <row r="126" spans="2:10" ht="16.5" x14ac:dyDescent="0.3">
      <c r="B126" s="27">
        <v>45078</v>
      </c>
      <c r="C126" s="27"/>
      <c r="D126" s="19"/>
      <c r="E126" s="19"/>
      <c r="F126" s="19"/>
      <c r="G126" s="19"/>
      <c r="H126" s="56">
        <v>25</v>
      </c>
      <c r="J126" s="83"/>
    </row>
  </sheetData>
  <mergeCells count="1">
    <mergeCell ref="D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U126"/>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16.42578125" style="1" bestFit="1" customWidth="1"/>
    <col min="4" max="4" width="30.5703125" style="1" bestFit="1" customWidth="1"/>
    <col min="5" max="6" width="9.42578125" style="1" customWidth="1"/>
    <col min="7" max="9" width="9.42578125" style="1"/>
    <col min="10" max="13" width="9.42578125" style="1" customWidth="1"/>
    <col min="14" max="16384" width="9.42578125" style="1"/>
  </cols>
  <sheetData>
    <row r="1" spans="2:21" x14ac:dyDescent="0.3">
      <c r="B1" s="2" t="s">
        <v>106</v>
      </c>
      <c r="C1" s="3"/>
      <c r="D1" s="3"/>
    </row>
    <row r="2" spans="2:21" x14ac:dyDescent="0.3">
      <c r="B2" s="28" t="s">
        <v>53</v>
      </c>
      <c r="C2" s="3"/>
      <c r="D2" s="3"/>
    </row>
    <row r="4" spans="2:21" x14ac:dyDescent="0.3">
      <c r="C4" s="1" t="s">
        <v>34</v>
      </c>
      <c r="D4" s="1" t="s">
        <v>73</v>
      </c>
    </row>
    <row r="5" spans="2:21" x14ac:dyDescent="0.3">
      <c r="B5" s="27">
        <v>38504</v>
      </c>
      <c r="C5" s="19">
        <v>3.8</v>
      </c>
      <c r="D5" s="19">
        <v>67.400000000000006</v>
      </c>
      <c r="G5" s="34"/>
      <c r="H5" s="34"/>
      <c r="S5" s="19"/>
      <c r="T5" s="19"/>
      <c r="U5" s="19"/>
    </row>
    <row r="6" spans="2:21" x14ac:dyDescent="0.3">
      <c r="B6" s="27">
        <v>38596</v>
      </c>
      <c r="C6" s="19">
        <v>3.8</v>
      </c>
      <c r="D6" s="19">
        <v>68.099999999999994</v>
      </c>
      <c r="G6" s="34"/>
      <c r="H6" s="34"/>
      <c r="S6" s="19"/>
      <c r="T6" s="19"/>
      <c r="U6" s="19"/>
    </row>
    <row r="7" spans="2:21" x14ac:dyDescent="0.3">
      <c r="B7" s="27">
        <v>38687</v>
      </c>
      <c r="C7" s="19">
        <v>3.7</v>
      </c>
      <c r="D7" s="19">
        <v>67.8</v>
      </c>
      <c r="G7" s="34"/>
      <c r="H7" s="34"/>
      <c r="S7" s="19"/>
      <c r="T7" s="19"/>
      <c r="U7" s="19"/>
    </row>
    <row r="8" spans="2:21" x14ac:dyDescent="0.3">
      <c r="B8" s="27">
        <v>38777</v>
      </c>
      <c r="C8" s="19">
        <v>4.0999999999999899</v>
      </c>
      <c r="D8" s="19">
        <v>68.400000000000006</v>
      </c>
      <c r="G8" s="34"/>
      <c r="H8" s="34"/>
      <c r="S8" s="19"/>
      <c r="T8" s="19"/>
      <c r="U8" s="19"/>
    </row>
    <row r="9" spans="2:21" x14ac:dyDescent="0.3">
      <c r="B9" s="27">
        <v>38869</v>
      </c>
      <c r="C9" s="19">
        <v>3.7</v>
      </c>
      <c r="D9" s="19">
        <v>68.400000000000006</v>
      </c>
      <c r="G9" s="34"/>
      <c r="H9" s="34"/>
      <c r="S9" s="19"/>
      <c r="T9" s="19"/>
      <c r="U9" s="19"/>
    </row>
    <row r="10" spans="2:21" x14ac:dyDescent="0.3">
      <c r="B10" s="27">
        <v>38961</v>
      </c>
      <c r="C10" s="19">
        <v>3.9</v>
      </c>
      <c r="D10" s="19">
        <v>68.099999999999994</v>
      </c>
      <c r="G10" s="34"/>
      <c r="H10" s="34"/>
      <c r="S10" s="19"/>
      <c r="T10" s="19"/>
      <c r="U10" s="19"/>
    </row>
    <row r="11" spans="2:21" x14ac:dyDescent="0.3">
      <c r="B11" s="27">
        <v>39052</v>
      </c>
      <c r="C11" s="19">
        <v>3.8</v>
      </c>
      <c r="D11" s="19">
        <v>67.900000000000006</v>
      </c>
      <c r="G11" s="34"/>
      <c r="H11" s="34"/>
      <c r="S11" s="19"/>
      <c r="T11" s="19"/>
      <c r="U11" s="19"/>
    </row>
    <row r="12" spans="2:21" x14ac:dyDescent="0.3">
      <c r="B12" s="27">
        <v>39142</v>
      </c>
      <c r="C12" s="19">
        <v>3.9</v>
      </c>
      <c r="D12" s="19">
        <v>68.5</v>
      </c>
      <c r="G12" s="34"/>
      <c r="H12" s="34"/>
      <c r="S12" s="19"/>
      <c r="T12" s="19"/>
      <c r="U12" s="19"/>
    </row>
    <row r="13" spans="2:21" x14ac:dyDescent="0.3">
      <c r="B13" s="27">
        <v>39234</v>
      </c>
      <c r="C13" s="19">
        <v>3.6</v>
      </c>
      <c r="D13" s="19">
        <v>68.5</v>
      </c>
      <c r="G13" s="34"/>
      <c r="H13" s="34"/>
      <c r="I13" s="19"/>
      <c r="N13" s="19"/>
      <c r="O13" s="19"/>
      <c r="P13" s="19"/>
      <c r="S13" s="19"/>
      <c r="T13" s="19"/>
      <c r="U13" s="19"/>
    </row>
    <row r="14" spans="2:21" x14ac:dyDescent="0.3">
      <c r="B14" s="27">
        <v>39326</v>
      </c>
      <c r="C14" s="19">
        <v>3.5</v>
      </c>
      <c r="D14" s="19">
        <v>68.2</v>
      </c>
      <c r="G14" s="34"/>
      <c r="H14" s="34"/>
      <c r="I14" s="19"/>
      <c r="N14" s="19"/>
      <c r="O14" s="19"/>
      <c r="P14" s="19"/>
      <c r="S14" s="19"/>
      <c r="T14" s="19"/>
      <c r="U14" s="19"/>
    </row>
    <row r="15" spans="2:21" x14ac:dyDescent="0.3">
      <c r="B15" s="27">
        <v>39417</v>
      </c>
      <c r="C15" s="19">
        <v>3.3</v>
      </c>
      <c r="D15" s="19">
        <v>68.400000000000006</v>
      </c>
      <c r="G15" s="34"/>
      <c r="H15" s="34"/>
      <c r="I15" s="19"/>
      <c r="N15" s="19"/>
      <c r="O15" s="19"/>
      <c r="P15" s="19"/>
      <c r="S15" s="19"/>
      <c r="T15" s="19"/>
      <c r="U15" s="19"/>
    </row>
    <row r="16" spans="2:21" x14ac:dyDescent="0.3">
      <c r="B16" s="27">
        <v>39508</v>
      </c>
      <c r="C16" s="19">
        <v>3.8</v>
      </c>
      <c r="D16" s="19">
        <v>68.400000000000006</v>
      </c>
      <c r="G16" s="34"/>
      <c r="H16" s="34"/>
      <c r="I16" s="19"/>
      <c r="N16" s="19"/>
      <c r="O16" s="19"/>
      <c r="P16" s="19"/>
      <c r="S16" s="19"/>
      <c r="T16" s="19"/>
      <c r="U16" s="19"/>
    </row>
    <row r="17" spans="2:21" x14ac:dyDescent="0.3">
      <c r="B17" s="27">
        <v>39600</v>
      </c>
      <c r="C17" s="19">
        <v>3.8</v>
      </c>
      <c r="D17" s="19">
        <v>68.400000000000006</v>
      </c>
      <c r="G17" s="34"/>
      <c r="H17" s="34"/>
      <c r="I17" s="19"/>
      <c r="N17" s="19"/>
      <c r="O17" s="19"/>
      <c r="P17" s="19"/>
      <c r="S17" s="19"/>
      <c r="T17" s="19"/>
      <c r="U17" s="19"/>
    </row>
    <row r="18" spans="2:21" x14ac:dyDescent="0.3">
      <c r="B18" s="27">
        <v>39692</v>
      </c>
      <c r="C18" s="19">
        <v>4</v>
      </c>
      <c r="D18" s="19">
        <v>68.400000000000006</v>
      </c>
      <c r="G18" s="34"/>
      <c r="H18" s="34"/>
      <c r="I18" s="19"/>
      <c r="N18" s="19"/>
      <c r="O18" s="19"/>
      <c r="P18" s="19"/>
      <c r="S18" s="19"/>
      <c r="T18" s="19"/>
      <c r="U18" s="19"/>
    </row>
    <row r="19" spans="2:21" x14ac:dyDescent="0.3">
      <c r="B19" s="27">
        <v>39783</v>
      </c>
      <c r="C19" s="19">
        <v>4.4000000000000004</v>
      </c>
      <c r="D19" s="19">
        <v>69</v>
      </c>
      <c r="G19" s="34"/>
      <c r="H19" s="34"/>
      <c r="I19" s="19"/>
      <c r="N19" s="19"/>
      <c r="O19" s="19"/>
      <c r="P19" s="19"/>
      <c r="S19" s="19"/>
      <c r="T19" s="19"/>
      <c r="U19" s="19"/>
    </row>
    <row r="20" spans="2:21" x14ac:dyDescent="0.3">
      <c r="B20" s="27">
        <v>39873</v>
      </c>
      <c r="C20" s="19">
        <v>5</v>
      </c>
      <c r="D20" s="19">
        <v>67.900000000000006</v>
      </c>
      <c r="G20" s="34"/>
      <c r="H20" s="34"/>
      <c r="I20" s="19"/>
      <c r="N20" s="19"/>
      <c r="O20" s="19"/>
      <c r="P20" s="19"/>
      <c r="S20" s="19"/>
      <c r="T20" s="19"/>
      <c r="U20" s="19"/>
    </row>
    <row r="21" spans="2:21" x14ac:dyDescent="0.3">
      <c r="B21" s="27">
        <v>39965</v>
      </c>
      <c r="C21" s="19">
        <v>5.7</v>
      </c>
      <c r="D21" s="19">
        <v>68.3</v>
      </c>
      <c r="G21" s="34"/>
      <c r="H21" s="34"/>
      <c r="I21" s="19"/>
      <c r="N21" s="19"/>
      <c r="O21" s="19"/>
      <c r="P21" s="19"/>
      <c r="S21" s="19"/>
      <c r="T21" s="19"/>
      <c r="U21" s="19"/>
    </row>
    <row r="22" spans="2:21" x14ac:dyDescent="0.3">
      <c r="B22" s="27">
        <v>40057</v>
      </c>
      <c r="C22" s="19">
        <v>6.1</v>
      </c>
      <c r="D22" s="19">
        <v>67.7</v>
      </c>
      <c r="G22" s="34"/>
      <c r="H22" s="34"/>
      <c r="I22" s="19"/>
      <c r="N22" s="19"/>
      <c r="O22" s="19"/>
      <c r="P22" s="19"/>
      <c r="S22" s="19"/>
      <c r="T22" s="19"/>
      <c r="U22" s="19"/>
    </row>
    <row r="23" spans="2:21" x14ac:dyDescent="0.3">
      <c r="B23" s="27">
        <v>40148</v>
      </c>
      <c r="C23" s="19">
        <v>6.5</v>
      </c>
      <c r="D23" s="19">
        <v>67.8</v>
      </c>
      <c r="G23" s="34"/>
      <c r="H23" s="34"/>
      <c r="I23" s="19"/>
      <c r="N23" s="19"/>
      <c r="O23" s="19"/>
      <c r="P23" s="19"/>
      <c r="S23" s="19"/>
      <c r="T23" s="19"/>
      <c r="U23" s="19"/>
    </row>
    <row r="24" spans="2:21" x14ac:dyDescent="0.3">
      <c r="B24" s="27">
        <v>40238</v>
      </c>
      <c r="C24" s="19">
        <v>5.9</v>
      </c>
      <c r="D24" s="19">
        <v>67.5</v>
      </c>
      <c r="G24" s="34"/>
      <c r="H24" s="34"/>
      <c r="I24" s="19"/>
      <c r="N24" s="19"/>
      <c r="O24" s="19"/>
      <c r="P24" s="19"/>
      <c r="S24" s="19"/>
      <c r="T24" s="19"/>
      <c r="U24" s="19"/>
    </row>
    <row r="25" spans="2:21" x14ac:dyDescent="0.3">
      <c r="B25" s="27">
        <v>40330</v>
      </c>
      <c r="C25" s="19">
        <v>6.5</v>
      </c>
      <c r="D25" s="19">
        <v>67.8</v>
      </c>
      <c r="G25" s="34"/>
      <c r="H25" s="34"/>
      <c r="I25" s="19"/>
      <c r="N25" s="19"/>
      <c r="O25" s="19"/>
      <c r="P25" s="19"/>
      <c r="S25" s="19"/>
      <c r="T25" s="19"/>
      <c r="U25" s="19"/>
    </row>
    <row r="26" spans="2:21" x14ac:dyDescent="0.3">
      <c r="B26" s="27">
        <v>40422</v>
      </c>
      <c r="C26" s="19">
        <v>6</v>
      </c>
      <c r="D26" s="19">
        <v>67.900000000000006</v>
      </c>
      <c r="G26" s="34"/>
      <c r="H26" s="34"/>
      <c r="I26" s="19"/>
      <c r="N26" s="19"/>
      <c r="O26" s="19"/>
      <c r="P26" s="19"/>
      <c r="S26" s="19"/>
      <c r="T26" s="19"/>
      <c r="U26" s="19"/>
    </row>
    <row r="27" spans="2:21" x14ac:dyDescent="0.3">
      <c r="B27" s="27">
        <v>40513</v>
      </c>
      <c r="C27" s="19">
        <v>6.2</v>
      </c>
      <c r="D27" s="19">
        <v>67.5</v>
      </c>
      <c r="G27" s="34"/>
      <c r="H27" s="34"/>
      <c r="I27" s="19"/>
      <c r="N27" s="19"/>
      <c r="O27" s="19"/>
      <c r="P27" s="19"/>
      <c r="S27" s="19"/>
      <c r="T27" s="19"/>
      <c r="U27" s="19"/>
    </row>
    <row r="28" spans="2:21" x14ac:dyDescent="0.3">
      <c r="B28" s="27">
        <v>40603</v>
      </c>
      <c r="C28" s="19">
        <v>6</v>
      </c>
      <c r="D28" s="19">
        <v>67.900000000000006</v>
      </c>
      <c r="G28" s="34"/>
      <c r="H28" s="34"/>
      <c r="I28" s="19"/>
      <c r="N28" s="19"/>
      <c r="O28" s="19"/>
      <c r="P28" s="19"/>
      <c r="S28" s="19"/>
      <c r="T28" s="19"/>
      <c r="U28" s="19"/>
    </row>
    <row r="29" spans="2:21" x14ac:dyDescent="0.3">
      <c r="B29" s="27">
        <v>40695</v>
      </c>
      <c r="C29" s="19">
        <v>6</v>
      </c>
      <c r="D29" s="19">
        <v>68</v>
      </c>
      <c r="G29" s="34"/>
      <c r="H29" s="34"/>
      <c r="I29" s="19"/>
      <c r="N29" s="19"/>
      <c r="O29" s="19"/>
      <c r="P29" s="19"/>
      <c r="S29" s="19"/>
      <c r="T29" s="19"/>
      <c r="U29" s="19"/>
    </row>
    <row r="30" spans="2:21" x14ac:dyDescent="0.3">
      <c r="B30" s="27">
        <v>40787</v>
      </c>
      <c r="C30" s="19">
        <v>5.9</v>
      </c>
      <c r="D30" s="19">
        <v>68</v>
      </c>
      <c r="G30" s="34"/>
      <c r="H30" s="34"/>
      <c r="I30" s="19"/>
      <c r="N30" s="19"/>
      <c r="O30" s="19"/>
      <c r="P30" s="19"/>
      <c r="S30" s="19"/>
      <c r="T30" s="19"/>
      <c r="U30" s="19"/>
    </row>
    <row r="31" spans="2:21" x14ac:dyDescent="0.3">
      <c r="B31" s="27">
        <v>40878</v>
      </c>
      <c r="C31" s="19">
        <v>6</v>
      </c>
      <c r="D31" s="19">
        <v>67.900000000000006</v>
      </c>
      <c r="G31" s="34"/>
      <c r="H31" s="34"/>
      <c r="I31" s="19"/>
      <c r="N31" s="19"/>
      <c r="O31" s="19"/>
      <c r="P31" s="19"/>
      <c r="S31" s="19"/>
      <c r="T31" s="19"/>
      <c r="U31" s="19"/>
    </row>
    <row r="32" spans="2:21" x14ac:dyDescent="0.3">
      <c r="B32" s="27">
        <v>40969</v>
      </c>
      <c r="C32" s="19">
        <v>6.3</v>
      </c>
      <c r="D32" s="19">
        <v>68.099999999999994</v>
      </c>
      <c r="G32" s="34"/>
      <c r="H32" s="34"/>
      <c r="I32" s="19"/>
      <c r="N32" s="19"/>
      <c r="O32" s="19"/>
      <c r="P32" s="19"/>
      <c r="S32" s="19"/>
      <c r="T32" s="19"/>
      <c r="U32" s="19"/>
    </row>
    <row r="33" spans="2:21" x14ac:dyDescent="0.3">
      <c r="B33" s="27">
        <v>41061</v>
      </c>
      <c r="C33" s="19">
        <v>6.3</v>
      </c>
      <c r="D33" s="19">
        <v>68</v>
      </c>
      <c r="G33" s="34"/>
      <c r="H33" s="34"/>
      <c r="I33" s="19"/>
      <c r="N33" s="19"/>
      <c r="O33" s="19"/>
      <c r="P33" s="19"/>
      <c r="S33" s="19"/>
      <c r="T33" s="19"/>
      <c r="U33" s="19"/>
    </row>
    <row r="34" spans="2:21" x14ac:dyDescent="0.3">
      <c r="B34" s="27">
        <v>41153</v>
      </c>
      <c r="C34" s="19">
        <v>6.7</v>
      </c>
      <c r="D34" s="19">
        <v>67.900000000000006</v>
      </c>
      <c r="G34" s="34"/>
      <c r="H34" s="34"/>
      <c r="I34" s="19"/>
      <c r="N34" s="19"/>
      <c r="O34" s="19"/>
      <c r="P34" s="19"/>
      <c r="S34" s="19"/>
      <c r="T34" s="19"/>
      <c r="U34" s="19"/>
    </row>
    <row r="35" spans="2:21" x14ac:dyDescent="0.3">
      <c r="B35" s="27">
        <v>41244</v>
      </c>
      <c r="C35" s="19">
        <v>6.3</v>
      </c>
      <c r="D35" s="19">
        <v>67.599999999999994</v>
      </c>
      <c r="G35" s="34"/>
      <c r="H35" s="34"/>
      <c r="I35" s="19"/>
      <c r="N35" s="19"/>
      <c r="O35" s="19"/>
      <c r="P35" s="19"/>
      <c r="S35" s="19"/>
      <c r="T35" s="19"/>
      <c r="U35" s="19"/>
    </row>
    <row r="36" spans="2:21" x14ac:dyDescent="0.3">
      <c r="B36" s="27">
        <v>41334</v>
      </c>
      <c r="C36" s="19">
        <v>5.7</v>
      </c>
      <c r="D36" s="19">
        <v>67.3</v>
      </c>
      <c r="G36" s="34"/>
      <c r="H36" s="34"/>
      <c r="I36" s="19"/>
      <c r="N36" s="19"/>
      <c r="O36" s="19"/>
      <c r="P36" s="19"/>
      <c r="S36" s="19"/>
      <c r="T36" s="19"/>
      <c r="U36" s="19"/>
    </row>
    <row r="37" spans="2:21" x14ac:dyDescent="0.3">
      <c r="B37" s="27">
        <v>41426</v>
      </c>
      <c r="C37" s="19">
        <v>5.9</v>
      </c>
      <c r="D37" s="19">
        <v>67.5</v>
      </c>
      <c r="G37" s="34"/>
      <c r="H37" s="34"/>
      <c r="I37" s="19"/>
      <c r="N37" s="19"/>
      <c r="O37" s="19"/>
      <c r="P37" s="19"/>
      <c r="S37" s="19"/>
      <c r="T37" s="19"/>
      <c r="U37" s="19"/>
    </row>
    <row r="38" spans="2:21" x14ac:dyDescent="0.3">
      <c r="B38" s="27">
        <v>41518</v>
      </c>
      <c r="C38" s="19">
        <v>5.8</v>
      </c>
      <c r="D38" s="19">
        <v>68.2</v>
      </c>
      <c r="G38" s="34"/>
      <c r="H38" s="34"/>
      <c r="I38" s="19"/>
      <c r="N38" s="19"/>
      <c r="O38" s="19"/>
      <c r="P38" s="19"/>
      <c r="S38" s="19"/>
      <c r="T38" s="19"/>
      <c r="U38" s="19"/>
    </row>
    <row r="39" spans="2:21" x14ac:dyDescent="0.3">
      <c r="B39" s="27">
        <v>41609</v>
      </c>
      <c r="C39" s="19">
        <v>5.5999999999999899</v>
      </c>
      <c r="D39" s="19">
        <v>68.3</v>
      </c>
      <c r="G39" s="34"/>
      <c r="H39" s="34"/>
      <c r="I39" s="19"/>
      <c r="N39" s="19"/>
      <c r="O39" s="19"/>
      <c r="P39" s="19"/>
      <c r="S39" s="19"/>
      <c r="T39" s="19"/>
      <c r="U39" s="19"/>
    </row>
    <row r="40" spans="2:21" x14ac:dyDescent="0.3">
      <c r="B40" s="27">
        <v>41699</v>
      </c>
      <c r="C40" s="19">
        <v>5.5999999999999899</v>
      </c>
      <c r="D40" s="19">
        <v>68.599999999999994</v>
      </c>
      <c r="G40" s="34"/>
      <c r="H40" s="34"/>
      <c r="I40" s="19"/>
      <c r="N40" s="19"/>
      <c r="O40" s="19"/>
      <c r="P40" s="19"/>
      <c r="S40" s="19"/>
      <c r="T40" s="19"/>
      <c r="U40" s="19"/>
    </row>
    <row r="41" spans="2:21" x14ac:dyDescent="0.3">
      <c r="B41" s="27">
        <v>41791</v>
      </c>
      <c r="C41" s="19">
        <v>5.2</v>
      </c>
      <c r="D41" s="19">
        <v>68.3</v>
      </c>
      <c r="G41" s="34"/>
      <c r="H41" s="34"/>
      <c r="I41" s="19"/>
      <c r="N41" s="19"/>
      <c r="O41" s="19"/>
      <c r="P41" s="19"/>
      <c r="S41" s="19"/>
      <c r="T41" s="19"/>
      <c r="U41" s="19"/>
    </row>
    <row r="42" spans="2:21" x14ac:dyDescent="0.3">
      <c r="B42" s="27">
        <v>41883</v>
      </c>
      <c r="C42" s="19">
        <v>5.2</v>
      </c>
      <c r="D42" s="19">
        <v>68.599999999999994</v>
      </c>
      <c r="G42" s="34"/>
      <c r="H42" s="34"/>
      <c r="I42" s="19"/>
      <c r="N42" s="19"/>
      <c r="O42" s="19"/>
      <c r="P42" s="19"/>
      <c r="S42" s="19"/>
      <c r="T42" s="19"/>
      <c r="U42" s="19"/>
    </row>
    <row r="43" spans="2:21" x14ac:dyDescent="0.3">
      <c r="B43" s="27">
        <v>41974</v>
      </c>
      <c r="C43" s="19">
        <v>5.5</v>
      </c>
      <c r="D43" s="19">
        <v>69.3</v>
      </c>
      <c r="G43" s="34"/>
      <c r="H43" s="34"/>
      <c r="I43" s="19"/>
      <c r="N43" s="19"/>
      <c r="O43" s="19"/>
      <c r="P43" s="19"/>
      <c r="S43" s="19"/>
      <c r="T43" s="19"/>
      <c r="U43" s="19"/>
    </row>
    <row r="44" spans="2:21" x14ac:dyDescent="0.3">
      <c r="B44" s="27">
        <v>42064</v>
      </c>
      <c r="C44" s="19">
        <v>5.5</v>
      </c>
      <c r="D44" s="19">
        <v>69.3</v>
      </c>
      <c r="G44" s="34"/>
      <c r="H44" s="34"/>
      <c r="I44" s="19"/>
      <c r="N44" s="19"/>
      <c r="O44" s="19"/>
      <c r="P44" s="19"/>
      <c r="S44" s="19"/>
      <c r="T44" s="19"/>
      <c r="U44" s="19"/>
    </row>
    <row r="45" spans="2:21" x14ac:dyDescent="0.3">
      <c r="B45" s="27">
        <v>42156</v>
      </c>
      <c r="C45" s="19">
        <v>5.4</v>
      </c>
      <c r="D45" s="19">
        <v>69</v>
      </c>
      <c r="G45" s="34"/>
      <c r="H45" s="34"/>
      <c r="I45" s="19"/>
      <c r="N45" s="19"/>
      <c r="O45" s="19"/>
      <c r="P45" s="19"/>
      <c r="S45" s="19"/>
      <c r="T45" s="19"/>
      <c r="U45" s="19"/>
    </row>
    <row r="46" spans="2:21" x14ac:dyDescent="0.3">
      <c r="B46" s="27">
        <v>42248</v>
      </c>
      <c r="C46" s="19">
        <v>5.5999999999999899</v>
      </c>
      <c r="D46" s="19">
        <v>68.3</v>
      </c>
      <c r="G46" s="34"/>
      <c r="H46" s="34"/>
      <c r="I46" s="19"/>
      <c r="N46" s="19"/>
      <c r="O46" s="19"/>
      <c r="P46" s="19"/>
      <c r="S46" s="19"/>
      <c r="T46" s="19"/>
      <c r="U46" s="19"/>
    </row>
    <row r="47" spans="2:21" x14ac:dyDescent="0.3">
      <c r="B47" s="27">
        <v>42339</v>
      </c>
      <c r="C47" s="19">
        <v>4.9000000000000004</v>
      </c>
      <c r="D47" s="19">
        <v>68.2</v>
      </c>
      <c r="G47" s="34"/>
      <c r="H47" s="34"/>
      <c r="I47" s="19"/>
      <c r="N47" s="19"/>
      <c r="O47" s="19"/>
      <c r="P47" s="19"/>
      <c r="S47" s="19"/>
      <c r="T47" s="19"/>
      <c r="U47" s="19"/>
    </row>
    <row r="48" spans="2:21" x14ac:dyDescent="0.3">
      <c r="B48" s="27">
        <v>42430</v>
      </c>
      <c r="C48" s="19">
        <v>5.3</v>
      </c>
      <c r="D48" s="19">
        <v>68.8</v>
      </c>
      <c r="G48" s="34"/>
      <c r="H48" s="34"/>
      <c r="I48" s="19"/>
      <c r="N48" s="19"/>
      <c r="O48" s="19"/>
      <c r="P48" s="19"/>
      <c r="S48" s="19"/>
      <c r="T48" s="19"/>
      <c r="U48" s="19"/>
    </row>
    <row r="49" spans="2:21" x14ac:dyDescent="0.3">
      <c r="B49" s="27">
        <v>42522</v>
      </c>
      <c r="C49" s="19">
        <v>5</v>
      </c>
      <c r="D49" s="19">
        <v>69.8</v>
      </c>
      <c r="G49" s="34"/>
      <c r="H49" s="34"/>
      <c r="I49" s="19"/>
      <c r="N49" s="19"/>
      <c r="O49" s="19"/>
      <c r="P49" s="19"/>
      <c r="S49" s="19"/>
      <c r="T49" s="19"/>
      <c r="U49" s="19"/>
    </row>
    <row r="50" spans="2:21" x14ac:dyDescent="0.3">
      <c r="B50" s="27">
        <v>42614</v>
      </c>
      <c r="C50" s="19">
        <v>5</v>
      </c>
      <c r="D50" s="19">
        <v>70</v>
      </c>
      <c r="G50" s="34"/>
      <c r="H50" s="34"/>
      <c r="I50" s="19"/>
      <c r="N50" s="19"/>
      <c r="O50" s="19"/>
      <c r="P50" s="19"/>
      <c r="S50" s="19"/>
      <c r="T50" s="19"/>
      <c r="U50" s="19"/>
    </row>
    <row r="51" spans="2:21" x14ac:dyDescent="0.3">
      <c r="B51" s="27">
        <v>42705</v>
      </c>
      <c r="C51" s="19">
        <v>5.2</v>
      </c>
      <c r="D51" s="19">
        <v>70.5</v>
      </c>
      <c r="G51" s="34"/>
      <c r="H51" s="34"/>
      <c r="I51" s="19"/>
      <c r="N51" s="19"/>
      <c r="O51" s="19"/>
      <c r="P51" s="19"/>
      <c r="S51" s="19"/>
      <c r="T51" s="19"/>
      <c r="U51" s="19"/>
    </row>
    <row r="52" spans="2:21" x14ac:dyDescent="0.3">
      <c r="B52" s="27">
        <v>42795</v>
      </c>
      <c r="C52" s="19">
        <v>4.9000000000000004</v>
      </c>
      <c r="D52" s="19">
        <v>70.599999999999994</v>
      </c>
      <c r="G52" s="34"/>
      <c r="H52" s="34"/>
      <c r="I52" s="19"/>
      <c r="N52" s="19"/>
      <c r="O52" s="19"/>
      <c r="P52" s="19"/>
      <c r="S52" s="19"/>
      <c r="T52" s="19"/>
      <c r="U52" s="19"/>
    </row>
    <row r="53" spans="2:21" x14ac:dyDescent="0.3">
      <c r="B53" s="27">
        <v>42887</v>
      </c>
      <c r="C53" s="19">
        <v>4.7</v>
      </c>
      <c r="D53" s="19">
        <v>70.099999999999994</v>
      </c>
      <c r="G53" s="34"/>
      <c r="H53" s="34"/>
      <c r="I53" s="19"/>
      <c r="N53" s="19"/>
      <c r="O53" s="19"/>
      <c r="P53" s="19"/>
      <c r="S53" s="19"/>
      <c r="T53" s="19"/>
      <c r="U53" s="19"/>
    </row>
    <row r="54" spans="2:21" x14ac:dyDescent="0.3">
      <c r="B54" s="48">
        <v>42979</v>
      </c>
      <c r="C54" s="49">
        <v>4.7</v>
      </c>
      <c r="D54" s="49">
        <v>71</v>
      </c>
      <c r="G54" s="34"/>
      <c r="H54" s="34"/>
      <c r="I54" s="19"/>
      <c r="N54" s="19"/>
      <c r="O54" s="19"/>
      <c r="P54" s="19"/>
      <c r="S54" s="19"/>
      <c r="T54" s="19"/>
      <c r="U54" s="19"/>
    </row>
    <row r="55" spans="2:21" x14ac:dyDescent="0.3">
      <c r="B55" s="48">
        <v>43070</v>
      </c>
      <c r="C55" s="49">
        <v>4.5</v>
      </c>
      <c r="D55" s="49">
        <v>70.900000000000006</v>
      </c>
      <c r="G55" s="34"/>
      <c r="H55" s="34"/>
      <c r="I55" s="19"/>
      <c r="N55" s="19"/>
      <c r="O55" s="19"/>
      <c r="P55" s="19"/>
      <c r="S55" s="19"/>
      <c r="T55" s="19"/>
      <c r="U55" s="19"/>
    </row>
    <row r="56" spans="2:21" x14ac:dyDescent="0.3">
      <c r="B56" s="48">
        <v>43160</v>
      </c>
      <c r="C56" s="49">
        <v>4.4000000000000004</v>
      </c>
      <c r="D56" s="49">
        <v>70.8</v>
      </c>
      <c r="G56" s="34"/>
      <c r="H56" s="34"/>
      <c r="I56" s="19"/>
      <c r="N56" s="19"/>
      <c r="O56" s="19"/>
      <c r="P56" s="19"/>
      <c r="S56" s="19"/>
      <c r="T56" s="19"/>
      <c r="U56" s="19"/>
    </row>
    <row r="57" spans="2:21" x14ac:dyDescent="0.3">
      <c r="B57" s="81">
        <v>43252</v>
      </c>
      <c r="C57" s="79">
        <v>4.4000000000000004</v>
      </c>
      <c r="D57" s="79">
        <v>71</v>
      </c>
      <c r="G57" s="34"/>
      <c r="H57" s="34"/>
      <c r="I57" s="19"/>
      <c r="N57" s="19"/>
      <c r="O57" s="19"/>
      <c r="P57" s="19"/>
      <c r="S57" s="19"/>
      <c r="T57" s="19"/>
      <c r="U57" s="19"/>
    </row>
    <row r="58" spans="2:21" x14ac:dyDescent="0.3">
      <c r="B58" s="48">
        <v>43344</v>
      </c>
      <c r="C58" s="79">
        <v>4</v>
      </c>
      <c r="D58" s="49">
        <v>71</v>
      </c>
      <c r="G58" s="34"/>
      <c r="H58" s="34"/>
      <c r="I58" s="19"/>
      <c r="N58" s="19"/>
      <c r="O58" s="19"/>
      <c r="P58" s="19"/>
      <c r="S58" s="19"/>
      <c r="T58" s="19"/>
      <c r="U58" s="19"/>
    </row>
    <row r="59" spans="2:21" x14ac:dyDescent="0.3">
      <c r="B59" s="63">
        <v>43435</v>
      </c>
      <c r="C59" s="68">
        <v>4.3</v>
      </c>
      <c r="D59" s="68">
        <v>70.900000000000006</v>
      </c>
      <c r="G59" s="34"/>
      <c r="H59" s="34"/>
      <c r="I59" s="19"/>
      <c r="N59" s="19"/>
      <c r="O59" s="19"/>
      <c r="P59" s="19"/>
      <c r="S59" s="19"/>
      <c r="T59" s="19"/>
      <c r="U59" s="19"/>
    </row>
    <row r="60" spans="2:21" x14ac:dyDescent="0.3">
      <c r="B60" s="48">
        <v>43525</v>
      </c>
      <c r="C60" s="49">
        <v>4.2200319999999998</v>
      </c>
      <c r="D60" s="49">
        <v>70.900000000000006</v>
      </c>
      <c r="E60" s="113" t="s">
        <v>125</v>
      </c>
      <c r="G60" s="34"/>
      <c r="H60" s="34"/>
      <c r="I60" s="19"/>
      <c r="N60" s="19"/>
      <c r="O60" s="19"/>
      <c r="P60" s="19"/>
      <c r="S60" s="19"/>
      <c r="T60" s="19"/>
      <c r="U60" s="19"/>
    </row>
    <row r="61" spans="2:21" x14ac:dyDescent="0.3">
      <c r="B61" s="48">
        <v>43617</v>
      </c>
      <c r="C61" s="49">
        <v>4.133985</v>
      </c>
      <c r="D61" s="49">
        <v>70.900000000000006</v>
      </c>
      <c r="G61" s="34"/>
      <c r="H61" s="34"/>
      <c r="I61" s="19"/>
      <c r="N61" s="19"/>
      <c r="O61" s="19"/>
      <c r="P61" s="19"/>
      <c r="S61" s="19"/>
      <c r="T61" s="19"/>
      <c r="U61" s="19"/>
    </row>
    <row r="62" spans="2:21" x14ac:dyDescent="0.3">
      <c r="B62" s="48">
        <v>43709</v>
      </c>
      <c r="C62" s="49">
        <v>4.1236600000000001</v>
      </c>
      <c r="D62" s="49">
        <v>70.967070000000007</v>
      </c>
      <c r="G62" s="34"/>
      <c r="H62" s="34"/>
      <c r="I62" s="19"/>
      <c r="N62" s="19"/>
      <c r="O62" s="19"/>
      <c r="P62" s="19"/>
      <c r="S62" s="19"/>
      <c r="T62" s="19"/>
      <c r="U62" s="19"/>
    </row>
    <row r="63" spans="2:21" x14ac:dyDescent="0.3">
      <c r="B63" s="48">
        <v>43800</v>
      </c>
      <c r="C63" s="49">
        <v>4.0921419999999999</v>
      </c>
      <c r="D63" s="49">
        <v>71.033749999999998</v>
      </c>
      <c r="G63" s="34"/>
      <c r="H63" s="34"/>
      <c r="I63" s="19"/>
      <c r="N63" s="19"/>
      <c r="O63" s="19"/>
      <c r="P63" s="19"/>
      <c r="S63" s="19"/>
      <c r="T63" s="19"/>
      <c r="U63" s="19"/>
    </row>
    <row r="64" spans="2:21" x14ac:dyDescent="0.3">
      <c r="B64" s="48">
        <v>43891</v>
      </c>
      <c r="C64" s="49">
        <v>4.0441960000000003</v>
      </c>
      <c r="D64" s="49">
        <v>71.098799999999997</v>
      </c>
      <c r="G64" s="34"/>
      <c r="H64" s="34"/>
      <c r="I64" s="19"/>
      <c r="N64" s="19"/>
      <c r="O64" s="19"/>
      <c r="P64" s="19"/>
      <c r="S64" s="19"/>
      <c r="T64" s="19"/>
      <c r="U64" s="19"/>
    </row>
    <row r="65" spans="2:21" x14ac:dyDescent="0.3">
      <c r="B65" s="48">
        <v>43983</v>
      </c>
      <c r="C65" s="49">
        <v>4.0230360000000003</v>
      </c>
      <c r="D65" s="49">
        <v>71.155029999999996</v>
      </c>
      <c r="G65" s="34"/>
      <c r="H65" s="34"/>
      <c r="I65" s="19"/>
      <c r="N65" s="19"/>
      <c r="O65" s="19"/>
      <c r="P65" s="19"/>
      <c r="S65" s="19"/>
      <c r="T65" s="19"/>
      <c r="U65" s="19"/>
    </row>
    <row r="66" spans="2:21" x14ac:dyDescent="0.3">
      <c r="B66" s="48">
        <v>44075</v>
      </c>
      <c r="C66" s="49">
        <v>4.0310519999999999</v>
      </c>
      <c r="D66" s="49">
        <v>71.201819999999998</v>
      </c>
      <c r="G66" s="34"/>
      <c r="H66" s="34"/>
      <c r="I66" s="19"/>
      <c r="N66" s="19"/>
      <c r="O66" s="19"/>
      <c r="P66" s="19"/>
      <c r="S66" s="19"/>
      <c r="T66" s="19"/>
      <c r="U66" s="19"/>
    </row>
    <row r="67" spans="2:21" x14ac:dyDescent="0.3">
      <c r="B67" s="48">
        <v>44166</v>
      </c>
      <c r="C67" s="49">
        <v>4.0593870000000001</v>
      </c>
      <c r="D67" s="49">
        <v>71.240499999999997</v>
      </c>
      <c r="G67" s="34"/>
      <c r="H67" s="34"/>
      <c r="I67" s="19"/>
      <c r="N67" s="19"/>
      <c r="O67" s="19"/>
      <c r="P67" s="19"/>
      <c r="S67" s="19"/>
      <c r="T67" s="19"/>
      <c r="U67" s="19"/>
    </row>
    <row r="68" spans="2:21" x14ac:dyDescent="0.3">
      <c r="B68" s="48">
        <v>44256</v>
      </c>
      <c r="C68" s="49">
        <v>4.0796200000000002</v>
      </c>
      <c r="D68" s="49">
        <v>71.275700000000001</v>
      </c>
      <c r="G68" s="34"/>
      <c r="H68" s="34"/>
      <c r="I68" s="19"/>
      <c r="N68" s="19"/>
      <c r="O68" s="19"/>
      <c r="P68" s="19"/>
      <c r="S68" s="19"/>
      <c r="T68" s="19"/>
      <c r="U68" s="19"/>
    </row>
    <row r="69" spans="2:21" x14ac:dyDescent="0.3">
      <c r="B69" s="48">
        <v>44348</v>
      </c>
      <c r="C69" s="49">
        <v>4.0962050000000003</v>
      </c>
      <c r="D69" s="49">
        <v>71.306809999999999</v>
      </c>
      <c r="G69" s="34"/>
      <c r="H69" s="34"/>
      <c r="I69" s="19"/>
      <c r="N69" s="19"/>
      <c r="O69" s="19"/>
      <c r="P69" s="19"/>
      <c r="S69" s="19"/>
      <c r="T69" s="19"/>
      <c r="U69" s="19"/>
    </row>
    <row r="70" spans="2:21" x14ac:dyDescent="0.3">
      <c r="B70" s="48">
        <v>44440</v>
      </c>
      <c r="C70" s="49">
        <v>4.1176130000000004</v>
      </c>
      <c r="D70" s="49">
        <v>71.332650000000001</v>
      </c>
      <c r="G70" s="34"/>
      <c r="H70" s="34"/>
      <c r="I70" s="19"/>
      <c r="N70" s="19"/>
      <c r="O70" s="19"/>
      <c r="P70" s="19"/>
      <c r="S70" s="19"/>
      <c r="T70" s="19"/>
      <c r="U70" s="19"/>
    </row>
    <row r="71" spans="2:21" x14ac:dyDescent="0.3">
      <c r="B71" s="48">
        <v>44531</v>
      </c>
      <c r="C71" s="49">
        <v>4.1538250000000003</v>
      </c>
      <c r="D71" s="49">
        <v>71.351830000000007</v>
      </c>
      <c r="G71" s="34"/>
      <c r="H71" s="34"/>
      <c r="I71" s="19"/>
      <c r="N71" s="19"/>
      <c r="O71" s="19"/>
      <c r="P71" s="19"/>
      <c r="S71" s="19"/>
      <c r="T71" s="19"/>
      <c r="U71" s="19"/>
    </row>
    <row r="72" spans="2:21" x14ac:dyDescent="0.3">
      <c r="B72" s="48">
        <v>44621</v>
      </c>
      <c r="C72" s="49">
        <v>4.194064</v>
      </c>
      <c r="D72" s="49">
        <v>71.366339999999994</v>
      </c>
      <c r="G72" s="34"/>
      <c r="H72" s="34"/>
      <c r="I72" s="19"/>
      <c r="N72" s="19"/>
      <c r="O72" s="19"/>
      <c r="P72" s="19"/>
      <c r="S72" s="19"/>
      <c r="T72" s="19"/>
      <c r="U72" s="19"/>
    </row>
    <row r="73" spans="2:21" x14ac:dyDescent="0.3">
      <c r="B73" s="48">
        <v>44713</v>
      </c>
      <c r="C73" s="49">
        <v>4.2258589999999998</v>
      </c>
      <c r="D73" s="49">
        <v>71.378429999999994</v>
      </c>
      <c r="G73" s="34"/>
      <c r="H73" s="34"/>
      <c r="I73" s="19"/>
      <c r="N73" s="19"/>
      <c r="O73" s="19"/>
      <c r="P73" s="19"/>
      <c r="S73" s="19"/>
      <c r="T73" s="19"/>
      <c r="U73" s="19"/>
    </row>
    <row r="74" spans="2:21" x14ac:dyDescent="0.3">
      <c r="B74" s="48">
        <v>44805</v>
      </c>
      <c r="C74" s="19">
        <v>4.2401020000000003</v>
      </c>
      <c r="D74" s="19">
        <v>71.389840000000007</v>
      </c>
      <c r="G74" s="34"/>
      <c r="H74" s="34"/>
      <c r="I74" s="19"/>
      <c r="N74" s="19"/>
      <c r="O74" s="19"/>
      <c r="P74" s="19"/>
      <c r="S74" s="19"/>
      <c r="T74" s="19"/>
      <c r="U74" s="19"/>
    </row>
    <row r="75" spans="2:21" x14ac:dyDescent="0.3">
      <c r="B75" s="48">
        <v>44896</v>
      </c>
      <c r="C75" s="19">
        <v>4.2474040000000004</v>
      </c>
      <c r="D75" s="19">
        <v>71.39913</v>
      </c>
      <c r="G75" s="34"/>
      <c r="H75" s="34"/>
      <c r="I75" s="19"/>
      <c r="N75" s="19"/>
      <c r="O75" s="19"/>
      <c r="P75" s="19"/>
      <c r="S75" s="19"/>
      <c r="T75" s="19"/>
      <c r="U75" s="19"/>
    </row>
    <row r="76" spans="2:21" x14ac:dyDescent="0.3">
      <c r="B76" s="48">
        <v>44986</v>
      </c>
      <c r="C76" s="19">
        <v>4.2626929999999899</v>
      </c>
      <c r="D76" s="19">
        <v>71.404179999999997</v>
      </c>
      <c r="G76" s="34"/>
      <c r="H76" s="34"/>
      <c r="I76" s="19"/>
      <c r="N76" s="19"/>
      <c r="O76" s="19"/>
      <c r="P76" s="19"/>
      <c r="S76" s="19"/>
      <c r="T76" s="19"/>
      <c r="U76" s="19"/>
    </row>
    <row r="77" spans="2:21" x14ac:dyDescent="0.3">
      <c r="B77" s="48">
        <v>45078</v>
      </c>
      <c r="C77" s="19">
        <v>4.2736830000000001</v>
      </c>
      <c r="D77" s="19">
        <v>71.407229999999998</v>
      </c>
      <c r="G77" s="34"/>
      <c r="H77" s="34"/>
      <c r="I77" s="19"/>
      <c r="N77" s="19"/>
      <c r="O77" s="19"/>
      <c r="P77" s="19"/>
      <c r="S77" s="19"/>
      <c r="T77" s="19"/>
      <c r="U77" s="19"/>
    </row>
    <row r="78" spans="2:21" x14ac:dyDescent="0.3">
      <c r="G78" s="34"/>
      <c r="H78" s="34"/>
      <c r="I78" s="19"/>
      <c r="N78" s="19"/>
      <c r="O78" s="19"/>
      <c r="P78" s="19"/>
      <c r="S78" s="19"/>
      <c r="T78" s="19"/>
      <c r="U78" s="19"/>
    </row>
    <row r="79" spans="2:21" x14ac:dyDescent="0.3">
      <c r="G79" s="34"/>
      <c r="H79" s="34"/>
      <c r="I79" s="19"/>
      <c r="N79" s="19"/>
      <c r="O79" s="19"/>
      <c r="P79" s="19"/>
      <c r="S79" s="19"/>
      <c r="T79" s="19"/>
      <c r="U79" s="19"/>
    </row>
    <row r="80" spans="2:21" x14ac:dyDescent="0.3">
      <c r="G80" s="34"/>
      <c r="H80" s="34"/>
      <c r="I80" s="19"/>
      <c r="N80" s="19"/>
      <c r="O80" s="19"/>
      <c r="P80" s="19"/>
      <c r="S80" s="19"/>
      <c r="T80" s="19"/>
      <c r="U80" s="19"/>
    </row>
    <row r="81" spans="2:21" x14ac:dyDescent="0.3">
      <c r="G81" s="34"/>
      <c r="H81" s="34"/>
      <c r="I81" s="19"/>
      <c r="N81" s="19"/>
      <c r="O81" s="19"/>
      <c r="P81" s="19"/>
      <c r="S81" s="19"/>
      <c r="T81" s="19"/>
      <c r="U81" s="19"/>
    </row>
    <row r="82" spans="2:21" x14ac:dyDescent="0.3">
      <c r="B82" s="27"/>
      <c r="G82" s="34"/>
      <c r="H82" s="34"/>
      <c r="I82" s="19"/>
      <c r="N82" s="19"/>
      <c r="O82" s="19"/>
      <c r="P82" s="19"/>
      <c r="S82" s="19"/>
      <c r="T82" s="19"/>
      <c r="U82" s="19"/>
    </row>
    <row r="83" spans="2:21" x14ac:dyDescent="0.3">
      <c r="B83" s="27"/>
      <c r="G83" s="34"/>
      <c r="H83" s="34"/>
      <c r="I83" s="19"/>
      <c r="N83" s="19"/>
      <c r="O83" s="19"/>
      <c r="P83" s="19"/>
      <c r="S83" s="19"/>
      <c r="T83" s="19"/>
      <c r="U83" s="19"/>
    </row>
    <row r="84" spans="2:21" x14ac:dyDescent="0.3">
      <c r="B84" s="27"/>
      <c r="G84" s="34"/>
      <c r="H84" s="34"/>
      <c r="I84" s="19"/>
      <c r="N84" s="19"/>
      <c r="O84" s="19"/>
      <c r="P84" s="19"/>
      <c r="S84" s="19"/>
      <c r="T84" s="19"/>
      <c r="U84" s="19"/>
    </row>
    <row r="85" spans="2:21" x14ac:dyDescent="0.3">
      <c r="B85" s="27"/>
      <c r="G85" s="34"/>
      <c r="H85" s="34"/>
      <c r="I85" s="19"/>
      <c r="N85" s="19"/>
      <c r="O85" s="19"/>
      <c r="P85" s="19"/>
      <c r="S85" s="19"/>
      <c r="T85" s="19"/>
      <c r="U85" s="19"/>
    </row>
    <row r="86" spans="2:21" x14ac:dyDescent="0.3">
      <c r="D86" s="31"/>
      <c r="F86" s="34"/>
      <c r="G86" s="34"/>
      <c r="H86" s="34"/>
      <c r="I86" s="19"/>
      <c r="N86" s="19"/>
      <c r="O86" s="19"/>
      <c r="P86" s="19"/>
      <c r="S86" s="19"/>
      <c r="T86" s="19"/>
      <c r="U86" s="19"/>
    </row>
    <row r="87" spans="2:21" x14ac:dyDescent="0.3">
      <c r="F87" s="34"/>
      <c r="G87" s="34"/>
      <c r="H87" s="34"/>
      <c r="I87" s="19"/>
      <c r="N87" s="19"/>
      <c r="O87" s="19"/>
      <c r="P87" s="19"/>
      <c r="S87" s="19"/>
      <c r="T87" s="19"/>
      <c r="U87" s="19"/>
    </row>
    <row r="88" spans="2:21" x14ac:dyDescent="0.3">
      <c r="F88" s="34"/>
      <c r="G88" s="34"/>
      <c r="H88" s="34"/>
      <c r="I88" s="19"/>
      <c r="N88" s="19"/>
      <c r="O88" s="19"/>
      <c r="P88" s="19"/>
      <c r="S88" s="19"/>
      <c r="T88" s="19"/>
      <c r="U88" s="19"/>
    </row>
    <row r="89" spans="2:21" x14ac:dyDescent="0.3">
      <c r="F89" s="34"/>
      <c r="G89" s="34"/>
      <c r="H89" s="34"/>
      <c r="I89" s="19"/>
      <c r="N89" s="19"/>
      <c r="O89" s="19"/>
      <c r="P89" s="19"/>
      <c r="S89" s="19"/>
      <c r="T89" s="19"/>
      <c r="U89" s="19"/>
    </row>
    <row r="90" spans="2:21" x14ac:dyDescent="0.3">
      <c r="G90" s="19"/>
      <c r="H90" s="19"/>
      <c r="I90" s="19"/>
      <c r="N90" s="19"/>
      <c r="O90" s="19"/>
      <c r="P90" s="19"/>
    </row>
    <row r="91" spans="2:21" x14ac:dyDescent="0.3">
      <c r="G91" s="19"/>
      <c r="H91" s="19"/>
      <c r="I91" s="19"/>
      <c r="N91" s="19"/>
      <c r="O91" s="19"/>
      <c r="P91" s="19"/>
    </row>
    <row r="92" spans="2:21" x14ac:dyDescent="0.3">
      <c r="G92" s="19"/>
      <c r="H92" s="19"/>
      <c r="I92" s="19"/>
      <c r="N92" s="19"/>
      <c r="O92" s="19"/>
      <c r="P92" s="19"/>
    </row>
    <row r="93" spans="2:21" x14ac:dyDescent="0.3">
      <c r="G93" s="19"/>
      <c r="H93" s="19"/>
      <c r="I93" s="19"/>
      <c r="N93" s="19"/>
      <c r="O93" s="19"/>
      <c r="P93" s="19"/>
    </row>
    <row r="94" spans="2:21" x14ac:dyDescent="0.3">
      <c r="G94" s="19"/>
      <c r="H94" s="19"/>
      <c r="I94" s="19"/>
      <c r="N94" s="19"/>
      <c r="O94" s="19"/>
      <c r="P94" s="19"/>
    </row>
    <row r="95" spans="2:21" x14ac:dyDescent="0.3">
      <c r="G95" s="19"/>
      <c r="H95" s="19"/>
      <c r="I95" s="19"/>
      <c r="N95" s="19"/>
      <c r="O95" s="19"/>
      <c r="P95" s="19"/>
    </row>
    <row r="96" spans="2:21" x14ac:dyDescent="0.3">
      <c r="G96" s="19"/>
      <c r="H96" s="19"/>
      <c r="I96" s="19"/>
      <c r="N96" s="19"/>
      <c r="O96" s="19"/>
      <c r="P96" s="19"/>
    </row>
    <row r="97" spans="7:16" x14ac:dyDescent="0.3">
      <c r="G97" s="19"/>
      <c r="H97" s="19"/>
      <c r="I97" s="19"/>
      <c r="N97" s="19"/>
      <c r="O97" s="19"/>
      <c r="P97" s="19"/>
    </row>
    <row r="98" spans="7:16" x14ac:dyDescent="0.3">
      <c r="G98" s="19"/>
      <c r="H98" s="19"/>
      <c r="I98" s="19"/>
      <c r="N98" s="19"/>
      <c r="O98" s="19"/>
      <c r="P98" s="19"/>
    </row>
    <row r="99" spans="7:16" x14ac:dyDescent="0.3">
      <c r="G99" s="19"/>
      <c r="H99" s="19"/>
      <c r="I99" s="19"/>
      <c r="N99" s="19"/>
      <c r="O99" s="19"/>
      <c r="P99" s="19"/>
    </row>
    <row r="100" spans="7:16" x14ac:dyDescent="0.3">
      <c r="G100" s="19"/>
      <c r="H100" s="19"/>
      <c r="I100" s="19"/>
      <c r="N100" s="19"/>
      <c r="O100" s="19"/>
      <c r="P100" s="19"/>
    </row>
    <row r="101" spans="7:16" x14ac:dyDescent="0.3">
      <c r="G101" s="19"/>
      <c r="H101" s="19"/>
      <c r="I101" s="19"/>
      <c r="N101" s="19"/>
      <c r="O101" s="19"/>
      <c r="P101" s="19"/>
    </row>
    <row r="102" spans="7:16" x14ac:dyDescent="0.3">
      <c r="G102" s="19"/>
      <c r="H102" s="19"/>
      <c r="I102" s="19"/>
      <c r="N102" s="19"/>
      <c r="O102" s="19"/>
      <c r="P102" s="19"/>
    </row>
    <row r="103" spans="7:16" x14ac:dyDescent="0.3">
      <c r="G103" s="19"/>
      <c r="H103" s="19"/>
      <c r="I103" s="19"/>
      <c r="N103" s="19"/>
      <c r="O103" s="19"/>
      <c r="P103" s="19"/>
    </row>
    <row r="104" spans="7:16" x14ac:dyDescent="0.3">
      <c r="G104" s="19"/>
      <c r="H104" s="19"/>
      <c r="I104" s="19"/>
      <c r="N104" s="19"/>
      <c r="O104" s="19"/>
      <c r="P104" s="19"/>
    </row>
    <row r="105" spans="7:16" x14ac:dyDescent="0.3">
      <c r="G105" s="19"/>
      <c r="H105" s="19"/>
      <c r="I105" s="19"/>
      <c r="N105" s="19"/>
      <c r="O105" s="19"/>
      <c r="P105" s="19"/>
    </row>
    <row r="106" spans="7:16" x14ac:dyDescent="0.3">
      <c r="G106" s="19"/>
      <c r="H106" s="19"/>
      <c r="I106" s="19"/>
      <c r="N106" s="19"/>
      <c r="O106" s="19"/>
      <c r="P106" s="19"/>
    </row>
    <row r="107" spans="7:16" x14ac:dyDescent="0.3">
      <c r="G107" s="19"/>
      <c r="H107" s="19"/>
      <c r="I107" s="19"/>
      <c r="N107" s="19"/>
      <c r="O107" s="19"/>
      <c r="P107" s="19"/>
    </row>
    <row r="108" spans="7:16" x14ac:dyDescent="0.3">
      <c r="G108" s="19"/>
      <c r="H108" s="19"/>
      <c r="I108" s="19"/>
      <c r="N108" s="19"/>
      <c r="O108" s="19"/>
      <c r="P108" s="19"/>
    </row>
    <row r="109" spans="7:16" x14ac:dyDescent="0.3">
      <c r="G109" s="19"/>
      <c r="H109" s="19"/>
      <c r="I109" s="19"/>
      <c r="N109" s="19"/>
      <c r="O109" s="19"/>
      <c r="P109" s="19"/>
    </row>
    <row r="110" spans="7:16" x14ac:dyDescent="0.3">
      <c r="G110" s="19"/>
      <c r="H110" s="19"/>
      <c r="I110" s="19"/>
    </row>
    <row r="111" spans="7:16" x14ac:dyDescent="0.3">
      <c r="G111" s="19"/>
      <c r="H111" s="19"/>
      <c r="I111" s="19"/>
    </row>
    <row r="112" spans="7:16" x14ac:dyDescent="0.3">
      <c r="G112" s="19"/>
      <c r="H112" s="19"/>
      <c r="I112" s="19"/>
    </row>
    <row r="113" spans="7:9" x14ac:dyDescent="0.3">
      <c r="G113" s="19"/>
      <c r="H113" s="19"/>
      <c r="I113" s="19"/>
    </row>
    <row r="114" spans="7:9" x14ac:dyDescent="0.3">
      <c r="G114" s="19"/>
      <c r="H114" s="19"/>
      <c r="I114" s="19"/>
    </row>
    <row r="115" spans="7:9" x14ac:dyDescent="0.3">
      <c r="G115" s="19"/>
      <c r="H115" s="19"/>
      <c r="I115" s="19"/>
    </row>
    <row r="116" spans="7:9" x14ac:dyDescent="0.3">
      <c r="G116" s="19"/>
      <c r="H116" s="19"/>
      <c r="I116" s="19"/>
    </row>
    <row r="117" spans="7:9" x14ac:dyDescent="0.3">
      <c r="G117" s="19"/>
      <c r="H117" s="19"/>
      <c r="I117" s="19"/>
    </row>
    <row r="118" spans="7:9" x14ac:dyDescent="0.3">
      <c r="G118" s="19"/>
      <c r="H118" s="19"/>
      <c r="I118" s="19"/>
    </row>
    <row r="119" spans="7:9" x14ac:dyDescent="0.3">
      <c r="G119" s="19"/>
      <c r="H119" s="19"/>
      <c r="I119" s="19"/>
    </row>
    <row r="120" spans="7:9" x14ac:dyDescent="0.3">
      <c r="G120" s="19"/>
      <c r="H120" s="19"/>
      <c r="I120" s="19"/>
    </row>
    <row r="121" spans="7:9" x14ac:dyDescent="0.3">
      <c r="G121" s="19"/>
      <c r="H121" s="19"/>
      <c r="I121" s="19"/>
    </row>
    <row r="122" spans="7:9" x14ac:dyDescent="0.3">
      <c r="G122" s="19"/>
      <c r="H122" s="19"/>
      <c r="I122" s="19"/>
    </row>
    <row r="123" spans="7:9" x14ac:dyDescent="0.3">
      <c r="G123" s="19"/>
      <c r="H123" s="19"/>
      <c r="I123" s="19"/>
    </row>
    <row r="124" spans="7:9" x14ac:dyDescent="0.3">
      <c r="G124" s="19"/>
      <c r="H124" s="19"/>
      <c r="I124" s="19"/>
    </row>
    <row r="125" spans="7:9" x14ac:dyDescent="0.3">
      <c r="G125" s="19"/>
      <c r="H125" s="19"/>
      <c r="I125" s="19"/>
    </row>
    <row r="126" spans="7:9" x14ac:dyDescent="0.3">
      <c r="G126" s="19"/>
      <c r="H126" s="19"/>
      <c r="I126"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94"/>
  <sheetViews>
    <sheetView workbookViewId="0">
      <selection activeCell="C4" sqref="C4:F4"/>
    </sheetView>
  </sheetViews>
  <sheetFormatPr defaultColWidth="9.42578125" defaultRowHeight="16.5" x14ac:dyDescent="0.3"/>
  <cols>
    <col min="1" max="1" width="2.5703125" style="1" customWidth="1"/>
    <col min="2" max="2" width="9.42578125" style="1"/>
    <col min="3" max="3" width="36.140625" style="1" customWidth="1"/>
    <col min="4" max="4" width="19.5703125" style="1" customWidth="1"/>
    <col min="5" max="5" width="21" style="20" customWidth="1"/>
    <col min="6" max="16384" width="9.42578125" style="1"/>
  </cols>
  <sheetData>
    <row r="1" spans="2:7" x14ac:dyDescent="0.3">
      <c r="B1" s="2" t="s">
        <v>132</v>
      </c>
      <c r="C1" s="2"/>
      <c r="D1" s="3"/>
      <c r="E1" s="41"/>
    </row>
    <row r="2" spans="2:7" x14ac:dyDescent="0.3">
      <c r="B2" s="28" t="s">
        <v>54</v>
      </c>
      <c r="C2" s="3"/>
      <c r="D2" s="3"/>
      <c r="E2" s="41"/>
    </row>
    <row r="3" spans="2:7" x14ac:dyDescent="0.3">
      <c r="C3" s="1" t="s">
        <v>64</v>
      </c>
      <c r="D3" s="1" t="s">
        <v>63</v>
      </c>
    </row>
    <row r="4" spans="2:7" x14ac:dyDescent="0.3">
      <c r="C4" s="38" t="s">
        <v>103</v>
      </c>
      <c r="D4" s="38" t="s">
        <v>104</v>
      </c>
    </row>
    <row r="5" spans="2:7" x14ac:dyDescent="0.3">
      <c r="B5" s="27">
        <v>38504</v>
      </c>
      <c r="C5" s="56">
        <v>8.2449045972345001</v>
      </c>
      <c r="D5" s="19">
        <v>3.2399125004134799</v>
      </c>
      <c r="E5" s="36"/>
      <c r="F5" s="20"/>
      <c r="G5" s="20"/>
    </row>
    <row r="6" spans="2:7" x14ac:dyDescent="0.3">
      <c r="B6" s="27">
        <v>38596</v>
      </c>
      <c r="C6" s="56">
        <v>8.4497469435674297</v>
      </c>
      <c r="D6" s="19">
        <v>3.4824070247413599</v>
      </c>
      <c r="E6" s="36"/>
      <c r="F6" s="20"/>
      <c r="G6" s="20"/>
    </row>
    <row r="7" spans="2:7" x14ac:dyDescent="0.3">
      <c r="B7" s="27">
        <v>38687</v>
      </c>
      <c r="C7" s="56">
        <v>8.3635702810384203</v>
      </c>
      <c r="D7" s="19">
        <v>4.3366600795032397</v>
      </c>
      <c r="E7" s="36"/>
      <c r="F7" s="20"/>
      <c r="G7" s="20"/>
    </row>
    <row r="8" spans="2:7" x14ac:dyDescent="0.3">
      <c r="B8" s="27">
        <v>38777</v>
      </c>
      <c r="C8" s="56">
        <v>8.3127418527670205</v>
      </c>
      <c r="D8" s="19">
        <v>4.7713690048992197</v>
      </c>
      <c r="E8" s="36"/>
      <c r="F8" s="20"/>
      <c r="G8" s="20"/>
    </row>
    <row r="9" spans="2:7" x14ac:dyDescent="0.3">
      <c r="B9" s="27">
        <v>38869</v>
      </c>
      <c r="C9" s="56">
        <v>7.9409944865534303</v>
      </c>
      <c r="D9" s="19">
        <v>4.9700303739897898</v>
      </c>
      <c r="E9" s="36"/>
      <c r="F9" s="20"/>
      <c r="G9" s="20"/>
    </row>
    <row r="10" spans="2:7" x14ac:dyDescent="0.3">
      <c r="B10" s="27">
        <v>38961</v>
      </c>
      <c r="C10" s="56">
        <v>7.3741327520096203</v>
      </c>
      <c r="D10" s="19">
        <v>5.13211225129968</v>
      </c>
      <c r="E10" s="36"/>
      <c r="F10" s="20"/>
      <c r="G10" s="20"/>
    </row>
    <row r="11" spans="2:7" x14ac:dyDescent="0.3">
      <c r="B11" s="27">
        <v>39052</v>
      </c>
      <c r="C11" s="56">
        <v>7.3527110923781303</v>
      </c>
      <c r="D11" s="19">
        <v>5.0201208215271604</v>
      </c>
      <c r="E11" s="36"/>
      <c r="F11" s="20"/>
      <c r="G11" s="20"/>
    </row>
    <row r="12" spans="2:7" x14ac:dyDescent="0.3">
      <c r="B12" s="27">
        <v>39142</v>
      </c>
      <c r="C12" s="56">
        <v>6.8196166207529796</v>
      </c>
      <c r="D12" s="19">
        <v>4.8361837418316096</v>
      </c>
      <c r="E12" s="36"/>
      <c r="F12" s="20"/>
      <c r="G12" s="20"/>
    </row>
    <row r="13" spans="2:7" x14ac:dyDescent="0.3">
      <c r="B13" s="27">
        <v>39234</v>
      </c>
      <c r="C13" s="56">
        <v>7.2227516899764304</v>
      </c>
      <c r="D13" s="19">
        <v>4.8054391399330498</v>
      </c>
      <c r="E13" s="36"/>
      <c r="F13" s="20"/>
      <c r="G13" s="20"/>
    </row>
    <row r="14" spans="2:7" x14ac:dyDescent="0.3">
      <c r="B14" s="27">
        <v>39326</v>
      </c>
      <c r="C14" s="56">
        <v>7.46943333807772</v>
      </c>
      <c r="D14" s="19">
        <v>4.5252641023393902</v>
      </c>
      <c r="E14" s="36"/>
      <c r="F14" s="20"/>
      <c r="G14" s="20"/>
    </row>
    <row r="15" spans="2:7" x14ac:dyDescent="0.3">
      <c r="B15" s="27">
        <v>39417</v>
      </c>
      <c r="C15" s="56">
        <v>7.73796779635187</v>
      </c>
      <c r="D15" s="19">
        <v>4.3121707413458399</v>
      </c>
      <c r="E15" s="36"/>
      <c r="F15" s="20"/>
      <c r="G15" s="20"/>
    </row>
    <row r="16" spans="2:7" x14ac:dyDescent="0.3">
      <c r="B16" s="27">
        <v>39508</v>
      </c>
      <c r="C16" s="56">
        <v>8.5051511773159998</v>
      </c>
      <c r="D16" s="19">
        <v>4.3392726652119196</v>
      </c>
      <c r="E16" s="36"/>
      <c r="F16" s="20"/>
      <c r="G16" s="20"/>
    </row>
    <row r="17" spans="2:7" x14ac:dyDescent="0.3">
      <c r="B17" s="27">
        <v>39600</v>
      </c>
      <c r="C17" s="56">
        <v>8.3040630971319196</v>
      </c>
      <c r="D17" s="19">
        <v>4.5923929552490597</v>
      </c>
      <c r="E17" s="36"/>
      <c r="F17" s="20"/>
      <c r="G17" s="20"/>
    </row>
    <row r="18" spans="2:7" x14ac:dyDescent="0.3">
      <c r="B18" s="27">
        <v>39692</v>
      </c>
      <c r="C18" s="56">
        <v>8.0487097909392293</v>
      </c>
      <c r="D18" s="19">
        <v>5.0061247350246401</v>
      </c>
      <c r="E18" s="36"/>
      <c r="F18" s="20"/>
      <c r="G18" s="20"/>
    </row>
    <row r="19" spans="2:7" x14ac:dyDescent="0.3">
      <c r="B19" s="27">
        <v>39783</v>
      </c>
      <c r="C19" s="56">
        <v>6.84372718768822</v>
      </c>
      <c r="D19" s="19">
        <v>5.31124200800026</v>
      </c>
      <c r="E19" s="36"/>
      <c r="F19" s="20"/>
      <c r="G19" s="20"/>
    </row>
    <row r="20" spans="2:7" x14ac:dyDescent="0.3">
      <c r="B20" s="27">
        <v>39873</v>
      </c>
      <c r="C20" s="56">
        <v>5.3515059234225903</v>
      </c>
      <c r="D20" s="19">
        <v>5.4914777621402697</v>
      </c>
      <c r="E20" s="36"/>
      <c r="F20" s="20"/>
      <c r="G20" s="20"/>
    </row>
    <row r="21" spans="2:7" x14ac:dyDescent="0.3">
      <c r="B21" s="27">
        <v>39965</v>
      </c>
      <c r="C21" s="56">
        <v>3.7430077820854502</v>
      </c>
      <c r="D21" s="19">
        <v>5.3116658149189897</v>
      </c>
      <c r="E21" s="36"/>
      <c r="F21" s="20"/>
      <c r="G21" s="20"/>
    </row>
    <row r="22" spans="2:7" x14ac:dyDescent="0.3">
      <c r="B22" s="27">
        <v>40057</v>
      </c>
      <c r="C22" s="56">
        <v>2.2118958078832498</v>
      </c>
      <c r="D22" s="19">
        <v>4.8794879858301297</v>
      </c>
      <c r="E22" s="36"/>
      <c r="F22" s="20"/>
      <c r="G22" s="20"/>
    </row>
    <row r="23" spans="2:7" x14ac:dyDescent="0.3">
      <c r="B23" s="27">
        <v>40148</v>
      </c>
      <c r="C23" s="56">
        <v>1.42759883249996</v>
      </c>
      <c r="D23" s="19">
        <v>4.21328365024962</v>
      </c>
      <c r="E23" s="36"/>
      <c r="F23" s="20"/>
      <c r="G23" s="20"/>
    </row>
    <row r="24" spans="2:7" x14ac:dyDescent="0.3">
      <c r="B24" s="27">
        <v>40238</v>
      </c>
      <c r="C24" s="56">
        <v>0.84367362286143999</v>
      </c>
      <c r="D24" s="19">
        <v>3.0956460219236002</v>
      </c>
      <c r="E24" s="36"/>
      <c r="F24" s="20"/>
      <c r="G24" s="20"/>
    </row>
    <row r="25" spans="2:7" x14ac:dyDescent="0.3">
      <c r="B25" s="27">
        <v>40330</v>
      </c>
      <c r="C25" s="56">
        <v>1.2663977369061501</v>
      </c>
      <c r="D25" s="19">
        <v>2.1930239499191799</v>
      </c>
      <c r="E25" s="36"/>
      <c r="F25" s="20"/>
      <c r="G25" s="20"/>
    </row>
    <row r="26" spans="2:7" x14ac:dyDescent="0.3">
      <c r="B26" s="27">
        <v>40422</v>
      </c>
      <c r="C26" s="56">
        <v>1.9607710312400299</v>
      </c>
      <c r="D26" s="19">
        <v>1.49426732911932</v>
      </c>
      <c r="E26" s="36"/>
      <c r="F26" s="20"/>
      <c r="G26" s="20"/>
    </row>
    <row r="27" spans="2:7" x14ac:dyDescent="0.3">
      <c r="B27" s="27">
        <v>40513</v>
      </c>
      <c r="C27" s="56">
        <v>2.6651600475636701</v>
      </c>
      <c r="D27" s="19">
        <v>1.24940227936796</v>
      </c>
      <c r="E27" s="36"/>
      <c r="F27" s="20"/>
      <c r="G27" s="20"/>
    </row>
    <row r="28" spans="2:7" x14ac:dyDescent="0.3">
      <c r="B28" s="27">
        <v>40603</v>
      </c>
      <c r="C28" s="56">
        <v>3.50609400852928</v>
      </c>
      <c r="D28" s="19">
        <v>1.64830120664647</v>
      </c>
      <c r="E28" s="36"/>
      <c r="F28" s="20"/>
      <c r="G28" s="20"/>
    </row>
    <row r="29" spans="2:7" x14ac:dyDescent="0.3">
      <c r="B29" s="27">
        <v>40695</v>
      </c>
      <c r="C29" s="56">
        <v>3.82991588416512</v>
      </c>
      <c r="D29" s="19">
        <v>2.1392344636160798</v>
      </c>
      <c r="E29" s="36"/>
      <c r="F29" s="20"/>
      <c r="G29" s="20"/>
    </row>
    <row r="30" spans="2:7" x14ac:dyDescent="0.3">
      <c r="B30" s="27">
        <v>40787</v>
      </c>
      <c r="C30" s="56">
        <v>3.9700853161395102</v>
      </c>
      <c r="D30" s="19">
        <v>2.6531402849185799</v>
      </c>
      <c r="E30" s="36"/>
      <c r="F30" s="20"/>
      <c r="G30" s="20"/>
    </row>
    <row r="31" spans="2:7" x14ac:dyDescent="0.3">
      <c r="B31" s="27">
        <v>40878</v>
      </c>
      <c r="C31" s="56">
        <v>4.0598953924548997</v>
      </c>
      <c r="D31" s="19">
        <v>2.9027855022771099</v>
      </c>
      <c r="E31" s="36"/>
      <c r="F31" s="20"/>
      <c r="G31" s="20"/>
    </row>
    <row r="32" spans="2:7" x14ac:dyDescent="0.3">
      <c r="B32" s="27">
        <v>40969</v>
      </c>
      <c r="C32" s="56">
        <v>3.9107969064853698</v>
      </c>
      <c r="D32" s="19">
        <v>3.2075771255516599</v>
      </c>
      <c r="E32" s="36"/>
      <c r="F32" s="20"/>
      <c r="G32" s="20"/>
    </row>
    <row r="33" spans="2:7" x14ac:dyDescent="0.3">
      <c r="B33" s="27">
        <v>41061</v>
      </c>
      <c r="C33" s="56">
        <v>3.76389584323395</v>
      </c>
      <c r="D33" s="19">
        <v>3.17071971463072</v>
      </c>
      <c r="E33" s="36"/>
      <c r="F33" s="20"/>
      <c r="G33" s="20"/>
    </row>
    <row r="34" spans="2:7" x14ac:dyDescent="0.3">
      <c r="B34" s="27">
        <v>41153</v>
      </c>
      <c r="C34" s="56">
        <v>3.5135913232693601</v>
      </c>
      <c r="D34" s="19">
        <v>3.0735051580175798</v>
      </c>
      <c r="E34" s="36"/>
      <c r="F34" s="20"/>
      <c r="G34" s="20"/>
    </row>
    <row r="35" spans="2:7" x14ac:dyDescent="0.3">
      <c r="B35" s="27">
        <v>41244</v>
      </c>
      <c r="C35" s="56">
        <v>3.2072471812106098</v>
      </c>
      <c r="D35" s="19">
        <v>3.0120068270608802</v>
      </c>
      <c r="E35" s="36"/>
      <c r="F35" s="20"/>
      <c r="G35" s="20"/>
    </row>
    <row r="36" spans="2:7" x14ac:dyDescent="0.3">
      <c r="B36" s="27">
        <v>41334</v>
      </c>
      <c r="C36" s="56">
        <v>2.9770868316992298</v>
      </c>
      <c r="D36" s="19">
        <v>2.5819674902579401</v>
      </c>
      <c r="E36" s="36"/>
      <c r="F36" s="20"/>
      <c r="G36" s="20"/>
    </row>
    <row r="37" spans="2:7" x14ac:dyDescent="0.3">
      <c r="B37" s="27">
        <v>41426</v>
      </c>
      <c r="C37" s="56">
        <v>2.67839920685413</v>
      </c>
      <c r="D37" s="19">
        <v>2.3885981035673698</v>
      </c>
      <c r="E37" s="36"/>
      <c r="F37" s="20"/>
      <c r="G37" s="20"/>
    </row>
    <row r="38" spans="2:7" x14ac:dyDescent="0.3">
      <c r="B38" s="27">
        <v>41518</v>
      </c>
      <c r="C38" s="56">
        <v>2.9267116854564601</v>
      </c>
      <c r="D38" s="19">
        <v>2.3504550840922098</v>
      </c>
      <c r="E38" s="36"/>
      <c r="F38" s="20"/>
      <c r="G38" s="20"/>
    </row>
    <row r="39" spans="2:7" x14ac:dyDescent="0.3">
      <c r="B39" s="27">
        <v>41609</v>
      </c>
      <c r="C39" s="56">
        <v>3.2125749038126501</v>
      </c>
      <c r="D39" s="19">
        <v>2.41629742701581</v>
      </c>
      <c r="E39" s="36"/>
      <c r="F39" s="20"/>
      <c r="G39" s="20"/>
    </row>
    <row r="40" spans="2:7" x14ac:dyDescent="0.3">
      <c r="B40" s="27">
        <v>41699</v>
      </c>
      <c r="C40" s="56">
        <v>3.8936172451158702</v>
      </c>
      <c r="D40" s="19">
        <v>2.5356459347266598</v>
      </c>
      <c r="E40" s="36"/>
      <c r="F40" s="20"/>
      <c r="G40" s="20"/>
    </row>
    <row r="41" spans="2:7" x14ac:dyDescent="0.3">
      <c r="B41" s="27">
        <v>41791</v>
      </c>
      <c r="C41" s="56">
        <v>4.7973241629885699</v>
      </c>
      <c r="D41" s="19">
        <v>2.63487872076246</v>
      </c>
      <c r="E41" s="36"/>
      <c r="F41" s="20"/>
      <c r="G41" s="20"/>
    </row>
    <row r="42" spans="2:7" x14ac:dyDescent="0.3">
      <c r="B42" s="27">
        <v>41883</v>
      </c>
      <c r="C42" s="56">
        <v>5.0652495224030796</v>
      </c>
      <c r="D42" s="19">
        <v>2.5596392514942501</v>
      </c>
      <c r="E42" s="36"/>
      <c r="F42" s="20"/>
      <c r="G42" s="20"/>
    </row>
    <row r="43" spans="2:7" x14ac:dyDescent="0.3">
      <c r="B43" s="27">
        <v>41974</v>
      </c>
      <c r="C43" s="56">
        <v>5.51346638151362</v>
      </c>
      <c r="D43" s="19">
        <v>2.5043437509213202</v>
      </c>
      <c r="E43" s="36"/>
      <c r="F43" s="20"/>
      <c r="G43" s="20"/>
    </row>
    <row r="44" spans="2:7" x14ac:dyDescent="0.3">
      <c r="B44" s="27">
        <v>42064</v>
      </c>
      <c r="C44" s="56">
        <v>5.6929339571055202</v>
      </c>
      <c r="D44" s="19">
        <v>2.3912969093265302</v>
      </c>
      <c r="E44" s="36"/>
      <c r="F44" s="20"/>
      <c r="G44" s="20"/>
    </row>
    <row r="45" spans="2:7" x14ac:dyDescent="0.3">
      <c r="B45" s="27">
        <v>42156</v>
      </c>
      <c r="C45" s="56">
        <v>5.50654899408089</v>
      </c>
      <c r="D45" s="19">
        <v>2.4431072363903099</v>
      </c>
      <c r="E45" s="36"/>
      <c r="F45" s="20"/>
      <c r="G45" s="20"/>
    </row>
    <row r="46" spans="2:7" x14ac:dyDescent="0.3">
      <c r="B46" s="27">
        <v>42248</v>
      </c>
      <c r="C46" s="56">
        <v>5.6154038497692103</v>
      </c>
      <c r="D46" s="19">
        <v>2.4609993796321699</v>
      </c>
      <c r="E46" s="36"/>
      <c r="F46" s="20"/>
      <c r="G46" s="20"/>
    </row>
    <row r="47" spans="2:7" x14ac:dyDescent="0.3">
      <c r="B47" s="27">
        <v>42339</v>
      </c>
      <c r="C47" s="56">
        <v>5.6361961749215403</v>
      </c>
      <c r="D47" s="19">
        <v>2.3288949569786999</v>
      </c>
      <c r="E47" s="36"/>
      <c r="F47" s="20"/>
      <c r="G47" s="20"/>
    </row>
    <row r="48" spans="2:7" x14ac:dyDescent="0.3">
      <c r="B48" s="27">
        <v>42430</v>
      </c>
      <c r="C48" s="56">
        <v>5.3297692956235201</v>
      </c>
      <c r="D48" s="19">
        <v>2.4142246630662201</v>
      </c>
      <c r="E48" s="36"/>
      <c r="F48" s="20"/>
      <c r="G48" s="20"/>
    </row>
    <row r="49" spans="2:7" x14ac:dyDescent="0.3">
      <c r="B49" s="27">
        <v>42522</v>
      </c>
      <c r="C49" s="56">
        <v>5.3575574350429997</v>
      </c>
      <c r="D49" s="19">
        <v>2.24706954423521</v>
      </c>
      <c r="E49" s="36"/>
      <c r="F49" s="20"/>
      <c r="G49" s="20"/>
    </row>
    <row r="50" spans="2:7" x14ac:dyDescent="0.3">
      <c r="B50" s="27">
        <v>42614</v>
      </c>
      <c r="C50" s="56">
        <v>5.3770186244257197</v>
      </c>
      <c r="D50" s="19">
        <v>2.0795846207732001</v>
      </c>
      <c r="E50" s="36"/>
      <c r="F50" s="20"/>
      <c r="G50" s="20"/>
    </row>
    <row r="51" spans="2:7" x14ac:dyDescent="0.3">
      <c r="B51" s="27">
        <v>42705</v>
      </c>
      <c r="C51" s="56">
        <v>5.1783696694591201</v>
      </c>
      <c r="D51" s="19">
        <v>1.86656627987451</v>
      </c>
      <c r="E51" s="36"/>
      <c r="F51" s="20"/>
      <c r="G51" s="20"/>
    </row>
    <row r="52" spans="2:7" x14ac:dyDescent="0.3">
      <c r="B52" s="27">
        <v>42795</v>
      </c>
      <c r="C52" s="56">
        <v>5.2565513602998104</v>
      </c>
      <c r="D52" s="19">
        <v>1.6201161295614499</v>
      </c>
      <c r="E52" s="36"/>
      <c r="F52" s="20"/>
      <c r="G52" s="20"/>
    </row>
    <row r="53" spans="2:7" x14ac:dyDescent="0.3">
      <c r="B53" s="48">
        <v>42887</v>
      </c>
      <c r="C53" s="82">
        <v>5.3385109444860701</v>
      </c>
      <c r="D53" s="49">
        <v>1.49549050611987</v>
      </c>
      <c r="E53" s="52"/>
      <c r="F53" s="20"/>
      <c r="G53" s="20"/>
    </row>
    <row r="54" spans="2:7" x14ac:dyDescent="0.3">
      <c r="B54" s="48">
        <v>42979</v>
      </c>
      <c r="C54" s="82">
        <v>5.4040866533312499</v>
      </c>
      <c r="D54" s="49">
        <v>1.63833820621033</v>
      </c>
      <c r="E54" s="52"/>
      <c r="F54" s="20"/>
      <c r="G54" s="20"/>
    </row>
    <row r="55" spans="2:7" x14ac:dyDescent="0.3">
      <c r="B55" s="48">
        <v>43070</v>
      </c>
      <c r="C55" s="82">
        <v>5.6263146561840998</v>
      </c>
      <c r="D55" s="49">
        <v>2.1079216326746302</v>
      </c>
      <c r="E55" s="52"/>
      <c r="F55" s="20"/>
      <c r="G55" s="20"/>
    </row>
    <row r="56" spans="2:7" x14ac:dyDescent="0.3">
      <c r="B56" s="48">
        <v>43160</v>
      </c>
      <c r="C56" s="82">
        <v>5.8054926631984696</v>
      </c>
      <c r="D56" s="49">
        <v>2.6288535212650701</v>
      </c>
      <c r="E56" s="52"/>
      <c r="F56" s="20"/>
      <c r="G56" s="20"/>
    </row>
    <row r="57" spans="2:7" x14ac:dyDescent="0.3">
      <c r="B57" s="48">
        <v>43252</v>
      </c>
      <c r="C57" s="82">
        <v>5.7896148570402097</v>
      </c>
      <c r="D57" s="49">
        <v>2.9900595641668399</v>
      </c>
      <c r="E57" s="52"/>
      <c r="F57" s="20"/>
      <c r="G57" s="20"/>
    </row>
    <row r="58" spans="2:7" x14ac:dyDescent="0.3">
      <c r="B58" s="81">
        <v>43344</v>
      </c>
      <c r="C58" s="79">
        <v>5.6457839805315899</v>
      </c>
      <c r="D58" s="79">
        <v>3.151128699329</v>
      </c>
      <c r="E58" s="109"/>
      <c r="F58" s="20"/>
      <c r="G58" s="20"/>
    </row>
    <row r="59" spans="2:7" x14ac:dyDescent="0.3">
      <c r="B59" s="63">
        <v>43435</v>
      </c>
      <c r="C59" s="68">
        <v>5.4369390278974299</v>
      </c>
      <c r="D59" s="68">
        <v>3.1458147469120901</v>
      </c>
      <c r="E59" s="110"/>
      <c r="F59" s="20"/>
      <c r="G59" s="20"/>
    </row>
    <row r="60" spans="2:7" x14ac:dyDescent="0.3">
      <c r="B60" s="48">
        <v>43525</v>
      </c>
      <c r="C60" s="49">
        <v>5.1769511564747797</v>
      </c>
      <c r="D60" s="49">
        <v>2.9592662829895402</v>
      </c>
      <c r="E60" s="52" t="s">
        <v>125</v>
      </c>
      <c r="F60" s="20"/>
      <c r="G60" s="20"/>
    </row>
    <row r="61" spans="2:7" x14ac:dyDescent="0.3">
      <c r="B61" s="48">
        <v>43617</v>
      </c>
      <c r="C61" s="49">
        <v>4.99488214801098</v>
      </c>
      <c r="D61" s="49">
        <v>3.0393435474050001</v>
      </c>
      <c r="E61" s="52"/>
      <c r="F61" s="20"/>
      <c r="G61" s="20"/>
    </row>
    <row r="62" spans="2:7" x14ac:dyDescent="0.3">
      <c r="B62" s="48">
        <v>43709</v>
      </c>
      <c r="C62" s="49">
        <v>4.9221862274156702</v>
      </c>
      <c r="D62" s="49">
        <v>3.1474299911161401</v>
      </c>
      <c r="E62" s="52"/>
      <c r="F62" s="20"/>
      <c r="G62" s="20"/>
    </row>
    <row r="63" spans="2:7" x14ac:dyDescent="0.3">
      <c r="B63" s="48">
        <v>43800</v>
      </c>
      <c r="C63" s="49">
        <v>4.8932502559389599</v>
      </c>
      <c r="D63" s="49">
        <v>3.1328660726321398</v>
      </c>
      <c r="E63" s="52"/>
      <c r="F63" s="20"/>
      <c r="G63" s="20"/>
    </row>
    <row r="64" spans="2:7" x14ac:dyDescent="0.3">
      <c r="B64" s="48">
        <v>43891</v>
      </c>
      <c r="C64" s="49">
        <v>4.9955157923387796</v>
      </c>
      <c r="D64" s="49">
        <v>3.2257482206972101</v>
      </c>
      <c r="E64" s="52"/>
      <c r="F64" s="20"/>
      <c r="G64" s="20"/>
    </row>
    <row r="65" spans="2:7" x14ac:dyDescent="0.3">
      <c r="B65" s="48">
        <v>43983</v>
      </c>
      <c r="C65" s="49">
        <v>5.0879869130822497</v>
      </c>
      <c r="D65" s="49">
        <v>3.2029817426967901</v>
      </c>
      <c r="E65" s="52"/>
      <c r="F65" s="20"/>
      <c r="G65" s="20"/>
    </row>
    <row r="66" spans="2:7" x14ac:dyDescent="0.3">
      <c r="B66" s="48">
        <v>44075</v>
      </c>
      <c r="C66" s="49">
        <v>5.1754639969324199</v>
      </c>
      <c r="D66" s="49">
        <v>3.20565278774014</v>
      </c>
      <c r="E66" s="52"/>
      <c r="F66" s="20"/>
      <c r="G66" s="20"/>
    </row>
    <row r="67" spans="2:7" x14ac:dyDescent="0.3">
      <c r="B67" s="48">
        <v>44166</v>
      </c>
      <c r="C67" s="49">
        <v>5.2394662644104502</v>
      </c>
      <c r="D67" s="49">
        <v>3.3131809489883302</v>
      </c>
      <c r="E67" s="52"/>
      <c r="F67" s="20"/>
      <c r="G67" s="20"/>
    </row>
    <row r="68" spans="2:7" x14ac:dyDescent="0.3">
      <c r="B68" s="48">
        <v>44256</v>
      </c>
      <c r="C68" s="49">
        <v>5.1982583793490802</v>
      </c>
      <c r="D68" s="49">
        <v>3.3997642539911501</v>
      </c>
      <c r="E68" s="52"/>
      <c r="F68" s="20"/>
      <c r="G68" s="20"/>
    </row>
    <row r="69" spans="2:7" x14ac:dyDescent="0.3">
      <c r="B69" s="48">
        <v>44348</v>
      </c>
      <c r="C69" s="49">
        <v>5.1437663447192197</v>
      </c>
      <c r="D69" s="49">
        <v>3.47710855499423</v>
      </c>
      <c r="E69" s="52"/>
      <c r="F69" s="20"/>
      <c r="G69" s="20"/>
    </row>
    <row r="70" spans="2:7" x14ac:dyDescent="0.3">
      <c r="B70" s="48">
        <v>44440</v>
      </c>
      <c r="C70" s="49">
        <v>5.0304754411049899</v>
      </c>
      <c r="D70" s="49">
        <v>3.4944448800788601</v>
      </c>
      <c r="E70" s="52"/>
      <c r="F70" s="20"/>
      <c r="G70" s="20"/>
    </row>
    <row r="71" spans="2:7" x14ac:dyDescent="0.3">
      <c r="B71" s="48">
        <v>44531</v>
      </c>
      <c r="C71" s="49">
        <v>4.9067603979126604</v>
      </c>
      <c r="D71" s="49">
        <v>3.4773433881937601</v>
      </c>
      <c r="E71" s="52"/>
      <c r="F71" s="20"/>
      <c r="G71" s="20"/>
    </row>
    <row r="72" spans="2:7" x14ac:dyDescent="0.3">
      <c r="B72" s="48">
        <v>44621</v>
      </c>
      <c r="C72" s="49">
        <v>4.8041973671472098</v>
      </c>
      <c r="D72" s="49">
        <v>3.4568323346082899</v>
      </c>
      <c r="E72" s="52"/>
      <c r="F72" s="20"/>
      <c r="G72" s="20"/>
    </row>
    <row r="73" spans="2:7" x14ac:dyDescent="0.3">
      <c r="B73" s="48">
        <v>44713</v>
      </c>
      <c r="C73" s="49">
        <v>4.7280207850917098</v>
      </c>
      <c r="D73" s="49">
        <v>3.44645687671794</v>
      </c>
      <c r="E73" s="52"/>
      <c r="F73" s="20"/>
      <c r="G73" s="20"/>
    </row>
    <row r="74" spans="2:7" x14ac:dyDescent="0.3">
      <c r="B74" s="48">
        <v>44805</v>
      </c>
      <c r="C74" s="19">
        <v>4.71567370503276</v>
      </c>
      <c r="D74" s="19">
        <v>3.4828730654226301</v>
      </c>
      <c r="F74" s="20"/>
      <c r="G74" s="20"/>
    </row>
    <row r="75" spans="2:7" x14ac:dyDescent="0.3">
      <c r="B75" s="48">
        <v>44896</v>
      </c>
      <c r="C75" s="19">
        <v>4.7452283863893499</v>
      </c>
      <c r="D75" s="19">
        <v>3.5398986047943302</v>
      </c>
      <c r="F75" s="20"/>
      <c r="G75" s="20"/>
    </row>
    <row r="76" spans="2:7" x14ac:dyDescent="0.3">
      <c r="B76" s="48">
        <v>44986</v>
      </c>
      <c r="C76" s="19">
        <v>4.7814798933541702</v>
      </c>
      <c r="D76" s="19">
        <v>3.58153405270071</v>
      </c>
      <c r="F76" s="20"/>
      <c r="G76" s="20"/>
    </row>
    <row r="77" spans="2:7" x14ac:dyDescent="0.3">
      <c r="B77" s="48">
        <v>45078</v>
      </c>
      <c r="C77" s="19">
        <v>4.8096682795984496</v>
      </c>
      <c r="D77" s="19">
        <v>3.59833063955656</v>
      </c>
      <c r="F77" s="20"/>
      <c r="G77" s="20"/>
    </row>
    <row r="78" spans="2:7" x14ac:dyDescent="0.3">
      <c r="F78" s="20"/>
      <c r="G78" s="20"/>
    </row>
    <row r="79" spans="2:7" x14ac:dyDescent="0.3">
      <c r="F79" s="20"/>
      <c r="G79" s="20"/>
    </row>
    <row r="80" spans="2:7" x14ac:dyDescent="0.3">
      <c r="F80" s="20"/>
      <c r="G80" s="20"/>
    </row>
    <row r="81" spans="2:7" x14ac:dyDescent="0.3">
      <c r="F81" s="20"/>
      <c r="G81" s="20"/>
    </row>
    <row r="82" spans="2:7" x14ac:dyDescent="0.3">
      <c r="B82" s="27"/>
      <c r="C82" s="20"/>
      <c r="D82" s="20"/>
      <c r="F82" s="20"/>
      <c r="G82" s="20"/>
    </row>
    <row r="83" spans="2:7" x14ac:dyDescent="0.3">
      <c r="B83" s="27"/>
      <c r="C83" s="20"/>
      <c r="D83" s="20"/>
      <c r="F83" s="20"/>
      <c r="G83" s="20"/>
    </row>
    <row r="84" spans="2:7" x14ac:dyDescent="0.3">
      <c r="B84" s="27"/>
      <c r="C84" s="20"/>
      <c r="D84" s="20"/>
      <c r="F84" s="20"/>
      <c r="G84" s="20"/>
    </row>
    <row r="85" spans="2:7" x14ac:dyDescent="0.3">
      <c r="B85" s="27"/>
      <c r="C85" s="20"/>
      <c r="D85" s="20"/>
      <c r="F85" s="20"/>
      <c r="G85" s="20"/>
    </row>
    <row r="86" spans="2:7" x14ac:dyDescent="0.3">
      <c r="B86" s="27"/>
    </row>
    <row r="87" spans="2:7" x14ac:dyDescent="0.3">
      <c r="B87" s="27"/>
    </row>
    <row r="88" spans="2:7" x14ac:dyDescent="0.3">
      <c r="B88" s="27"/>
    </row>
    <row r="89" spans="2:7" x14ac:dyDescent="0.3">
      <c r="B89" s="27"/>
    </row>
    <row r="90" spans="2:7" x14ac:dyDescent="0.3">
      <c r="B90" s="27"/>
    </row>
    <row r="91" spans="2:7" x14ac:dyDescent="0.3">
      <c r="B91" s="27"/>
    </row>
    <row r="92" spans="2:7" x14ac:dyDescent="0.3">
      <c r="B92" s="27"/>
    </row>
    <row r="93" spans="2:7" x14ac:dyDescent="0.3">
      <c r="B93" s="27"/>
    </row>
    <row r="94" spans="2:7" x14ac:dyDescent="0.3">
      <c r="C94" s="31"/>
      <c r="D94"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3E2F5"/>
  </sheetPr>
  <dimension ref="B1:G98"/>
  <sheetViews>
    <sheetView zoomScaleNormal="100" workbookViewId="0">
      <selection activeCell="C4" sqref="C4:F4"/>
    </sheetView>
  </sheetViews>
  <sheetFormatPr defaultColWidth="9.42578125" defaultRowHeight="16.5" x14ac:dyDescent="0.3"/>
  <cols>
    <col min="1" max="1" width="2.5703125" style="1" customWidth="1"/>
    <col min="2" max="2" width="9.42578125" style="1"/>
    <col min="3" max="3" width="14.85546875" style="1" bestFit="1" customWidth="1"/>
    <col min="4" max="4" width="17.42578125" style="1" customWidth="1"/>
    <col min="5" max="5" width="9.42578125" style="20" customWidth="1"/>
    <col min="6" max="16384" width="9.42578125" style="1"/>
  </cols>
  <sheetData>
    <row r="1" spans="2:7" x14ac:dyDescent="0.3">
      <c r="B1" s="2" t="s">
        <v>133</v>
      </c>
      <c r="C1" s="3"/>
      <c r="D1" s="3"/>
      <c r="E1" s="35"/>
    </row>
    <row r="2" spans="2:7" x14ac:dyDescent="0.3">
      <c r="B2" s="28" t="s">
        <v>54</v>
      </c>
      <c r="C2" s="3"/>
      <c r="D2" s="3"/>
      <c r="E2" s="35"/>
    </row>
    <row r="3" spans="2:7" x14ac:dyDescent="0.3">
      <c r="C3" s="494" t="s">
        <v>33</v>
      </c>
      <c r="D3" s="494"/>
    </row>
    <row r="4" spans="2:7" x14ac:dyDescent="0.3">
      <c r="C4" s="38" t="s">
        <v>38</v>
      </c>
      <c r="D4" s="38" t="s">
        <v>39</v>
      </c>
    </row>
    <row r="5" spans="2:7" x14ac:dyDescent="0.3">
      <c r="B5" s="27">
        <v>38504</v>
      </c>
      <c r="C5" s="39">
        <v>5.62195386955577</v>
      </c>
      <c r="D5" s="39">
        <v>4.3229269468148601</v>
      </c>
      <c r="F5" s="20"/>
      <c r="G5" s="20"/>
    </row>
    <row r="6" spans="2:7" x14ac:dyDescent="0.3">
      <c r="B6" s="27">
        <v>38596</v>
      </c>
      <c r="C6" s="39">
        <v>4.7837590312404599</v>
      </c>
      <c r="D6" s="39">
        <v>3.5658828460930398</v>
      </c>
      <c r="F6" s="20"/>
      <c r="G6" s="20"/>
    </row>
    <row r="7" spans="2:7" x14ac:dyDescent="0.3">
      <c r="B7" s="27">
        <v>38687</v>
      </c>
      <c r="C7" s="39">
        <v>4.4518312461712997</v>
      </c>
      <c r="D7" s="39">
        <v>3.2783508330456601</v>
      </c>
      <c r="F7" s="20"/>
      <c r="G7" s="20"/>
    </row>
    <row r="8" spans="2:7" x14ac:dyDescent="0.3">
      <c r="B8" s="27">
        <v>38777</v>
      </c>
      <c r="C8" s="39">
        <v>4.6387136574396601</v>
      </c>
      <c r="D8" s="39">
        <v>3.4574076501949702</v>
      </c>
      <c r="F8" s="20"/>
      <c r="G8" s="20"/>
    </row>
    <row r="9" spans="2:7" x14ac:dyDescent="0.3">
      <c r="B9" s="27">
        <v>38869</v>
      </c>
      <c r="C9" s="39">
        <v>3.5719884003448499</v>
      </c>
      <c r="D9" s="39">
        <v>2.3786388824048799</v>
      </c>
      <c r="F9" s="20"/>
      <c r="G9" s="20"/>
    </row>
    <row r="10" spans="2:7" x14ac:dyDescent="0.3">
      <c r="B10" s="27">
        <v>38961</v>
      </c>
      <c r="C10" s="39">
        <v>3.4019286983713899</v>
      </c>
      <c r="D10" s="39">
        <v>2.1881873088926</v>
      </c>
      <c r="F10" s="20"/>
      <c r="G10" s="20"/>
    </row>
    <row r="11" spans="2:7" x14ac:dyDescent="0.3">
      <c r="B11" s="27">
        <v>39052</v>
      </c>
      <c r="C11" s="39">
        <v>3.2352658398230898</v>
      </c>
      <c r="D11" s="39">
        <v>2.0173013005079201</v>
      </c>
      <c r="F11" s="20"/>
      <c r="G11" s="20"/>
    </row>
    <row r="12" spans="2:7" x14ac:dyDescent="0.3">
      <c r="B12" s="27">
        <v>39142</v>
      </c>
      <c r="C12" s="39">
        <v>3.0780495226503302</v>
      </c>
      <c r="D12" s="39">
        <v>1.9005958893069099</v>
      </c>
      <c r="F12" s="20"/>
      <c r="G12" s="20"/>
    </row>
    <row r="13" spans="2:7" x14ac:dyDescent="0.3">
      <c r="B13" s="27">
        <v>39234</v>
      </c>
      <c r="C13" s="39">
        <v>3.7231124311848598</v>
      </c>
      <c r="D13" s="39">
        <v>2.6122403021215002</v>
      </c>
      <c r="F13" s="20"/>
      <c r="G13" s="20"/>
    </row>
    <row r="14" spans="2:7" x14ac:dyDescent="0.3">
      <c r="B14" s="27">
        <v>39326</v>
      </c>
      <c r="C14" s="39">
        <v>4.11368033510528</v>
      </c>
      <c r="D14" s="39">
        <v>3.0683628503214799</v>
      </c>
      <c r="F14" s="20"/>
      <c r="G14" s="20"/>
    </row>
    <row r="15" spans="2:7" x14ac:dyDescent="0.3">
      <c r="B15" s="27">
        <v>39417</v>
      </c>
      <c r="C15" s="39">
        <v>4.0149010477299196</v>
      </c>
      <c r="D15" s="39">
        <v>3.0455678409868998</v>
      </c>
      <c r="F15" s="20"/>
      <c r="G15" s="20"/>
    </row>
    <row r="16" spans="2:7" x14ac:dyDescent="0.3">
      <c r="B16" s="27">
        <v>39508</v>
      </c>
      <c r="C16" s="39">
        <v>3.8698904991651202</v>
      </c>
      <c r="D16" s="39">
        <v>2.9483908154473299</v>
      </c>
      <c r="F16" s="20"/>
      <c r="G16" s="20"/>
    </row>
    <row r="17" spans="2:7" x14ac:dyDescent="0.3">
      <c r="B17" s="27">
        <v>39600</v>
      </c>
      <c r="C17" s="39">
        <v>2.8808798584639002</v>
      </c>
      <c r="D17" s="39">
        <v>1.99019466870062</v>
      </c>
      <c r="F17" s="20"/>
      <c r="G17" s="20"/>
    </row>
    <row r="18" spans="2:7" x14ac:dyDescent="0.3">
      <c r="B18" s="27">
        <v>39692</v>
      </c>
      <c r="C18" s="39">
        <v>1.8186082595125199</v>
      </c>
      <c r="D18" s="39">
        <v>0.95945399822629995</v>
      </c>
      <c r="F18" s="20"/>
      <c r="G18" s="20"/>
    </row>
    <row r="19" spans="2:7" x14ac:dyDescent="0.3">
      <c r="B19" s="27">
        <v>39783</v>
      </c>
      <c r="C19" s="39">
        <v>1.0243002704009401</v>
      </c>
      <c r="D19" s="39">
        <v>0.18553735201327601</v>
      </c>
      <c r="F19" s="20"/>
      <c r="G19" s="20"/>
    </row>
    <row r="20" spans="2:7" x14ac:dyDescent="0.3">
      <c r="B20" s="27">
        <v>39873</v>
      </c>
      <c r="C20" s="39">
        <v>-0.75135884045613999</v>
      </c>
      <c r="D20" s="39">
        <v>-1.5811680555101399</v>
      </c>
      <c r="F20" s="20"/>
      <c r="G20" s="20"/>
    </row>
    <row r="21" spans="2:7" x14ac:dyDescent="0.3">
      <c r="B21" s="27">
        <v>39965</v>
      </c>
      <c r="C21" s="39">
        <v>-1.00431687837394</v>
      </c>
      <c r="D21" s="39">
        <v>-1.8715870604201299</v>
      </c>
      <c r="F21" s="20"/>
      <c r="G21" s="20"/>
    </row>
    <row r="22" spans="2:7" x14ac:dyDescent="0.3">
      <c r="B22" s="27">
        <v>40057</v>
      </c>
      <c r="C22" s="39">
        <v>-0.98077434216354797</v>
      </c>
      <c r="D22" s="39">
        <v>-1.9200928665674899</v>
      </c>
      <c r="F22" s="20"/>
      <c r="G22" s="20"/>
    </row>
    <row r="23" spans="2:7" x14ac:dyDescent="0.3">
      <c r="B23" s="27">
        <v>40148</v>
      </c>
      <c r="C23" s="39">
        <v>-0.63901444651245298</v>
      </c>
      <c r="D23" s="39">
        <v>-1.68158857331471</v>
      </c>
      <c r="F23" s="20"/>
      <c r="G23" s="20"/>
    </row>
    <row r="24" spans="2:7" x14ac:dyDescent="0.3">
      <c r="B24" s="27">
        <v>40238</v>
      </c>
      <c r="C24" s="39">
        <v>1.4675615212527999</v>
      </c>
      <c r="D24" s="39">
        <v>0.32123982298961601</v>
      </c>
      <c r="F24" s="20"/>
      <c r="G24" s="20"/>
    </row>
    <row r="25" spans="2:7" x14ac:dyDescent="0.3">
      <c r="B25" s="27">
        <v>40330</v>
      </c>
      <c r="C25" s="39">
        <v>2.3352435530086</v>
      </c>
      <c r="D25" s="39">
        <v>1.1523269591118901</v>
      </c>
      <c r="F25" s="20"/>
      <c r="G25" s="20"/>
    </row>
    <row r="26" spans="2:7" x14ac:dyDescent="0.3">
      <c r="B26" s="27">
        <v>40422</v>
      </c>
      <c r="C26" s="39">
        <v>2.9482028936231202</v>
      </c>
      <c r="D26" s="39">
        <v>1.7779596687822401</v>
      </c>
      <c r="F26" s="20"/>
      <c r="G26" s="20"/>
    </row>
    <row r="27" spans="2:7" x14ac:dyDescent="0.3">
      <c r="B27" s="27">
        <v>40513</v>
      </c>
      <c r="C27" s="39">
        <v>3.09074204568768</v>
      </c>
      <c r="D27" s="39">
        <v>1.9849806982432401</v>
      </c>
      <c r="F27" s="20"/>
      <c r="G27" s="20"/>
    </row>
    <row r="28" spans="2:7" x14ac:dyDescent="0.3">
      <c r="B28" s="27">
        <v>40603</v>
      </c>
      <c r="C28" s="39">
        <v>2.34324014463356</v>
      </c>
      <c r="D28" s="39">
        <v>1.3370880292387699</v>
      </c>
      <c r="F28" s="20"/>
      <c r="G28" s="20"/>
    </row>
    <row r="29" spans="2:7" x14ac:dyDescent="0.3">
      <c r="B29" s="27">
        <v>40695</v>
      </c>
      <c r="C29" s="39">
        <v>2.0352092958140799</v>
      </c>
      <c r="D29" s="39">
        <v>1.11942869758927</v>
      </c>
      <c r="F29" s="20"/>
      <c r="G29" s="20"/>
    </row>
    <row r="30" spans="2:7" x14ac:dyDescent="0.3">
      <c r="B30" s="27">
        <v>40787</v>
      </c>
      <c r="C30" s="39">
        <v>2.18063932972936</v>
      </c>
      <c r="D30" s="39">
        <v>1.3572368143981199</v>
      </c>
      <c r="F30" s="20"/>
      <c r="G30" s="20"/>
    </row>
    <row r="31" spans="2:7" x14ac:dyDescent="0.3">
      <c r="B31" s="27">
        <v>40878</v>
      </c>
      <c r="C31" s="39">
        <v>2.6727464654680002</v>
      </c>
      <c r="D31" s="39">
        <v>1.94091183909994</v>
      </c>
      <c r="F31" s="20"/>
      <c r="G31" s="20"/>
    </row>
    <row r="32" spans="2:7" x14ac:dyDescent="0.3">
      <c r="B32" s="27">
        <v>40969</v>
      </c>
      <c r="C32" s="39">
        <v>3.2400665247701301</v>
      </c>
      <c r="D32" s="39">
        <v>2.58033843357514</v>
      </c>
      <c r="F32" s="20"/>
      <c r="G32" s="20"/>
    </row>
    <row r="33" spans="2:7" x14ac:dyDescent="0.3">
      <c r="B33" s="27">
        <v>41061</v>
      </c>
      <c r="C33" s="39">
        <v>3.4935771005196701</v>
      </c>
      <c r="D33" s="39">
        <v>2.8887966606604798</v>
      </c>
      <c r="F33" s="20"/>
      <c r="G33" s="20"/>
    </row>
    <row r="34" spans="2:7" x14ac:dyDescent="0.3">
      <c r="B34" s="27">
        <v>41153</v>
      </c>
      <c r="C34" s="39">
        <v>3.02635943759728</v>
      </c>
      <c r="D34" s="39">
        <v>2.45957580648721</v>
      </c>
      <c r="F34" s="20"/>
      <c r="G34" s="20"/>
    </row>
    <row r="35" spans="2:7" x14ac:dyDescent="0.3">
      <c r="B35" s="27">
        <v>41244</v>
      </c>
      <c r="C35" s="39">
        <v>2.65036279210875</v>
      </c>
      <c r="D35" s="39">
        <v>2.08034662612737</v>
      </c>
      <c r="F35" s="20"/>
      <c r="G35" s="20"/>
    </row>
    <row r="36" spans="2:7" x14ac:dyDescent="0.3">
      <c r="B36" s="27">
        <v>41334</v>
      </c>
      <c r="C36" s="39">
        <v>2.27115277070622</v>
      </c>
      <c r="D36" s="39">
        <v>1.6714049229607799</v>
      </c>
      <c r="F36" s="20"/>
      <c r="G36" s="20"/>
    </row>
    <row r="37" spans="2:7" x14ac:dyDescent="0.3">
      <c r="B37" s="27">
        <v>41426</v>
      </c>
      <c r="C37" s="39">
        <v>2.4484621503380701</v>
      </c>
      <c r="D37" s="39">
        <v>1.7898254719442099</v>
      </c>
      <c r="F37" s="20"/>
      <c r="G37" s="20"/>
    </row>
    <row r="38" spans="2:7" x14ac:dyDescent="0.3">
      <c r="B38" s="27">
        <v>41518</v>
      </c>
      <c r="C38" s="39">
        <v>3.0951496388028801</v>
      </c>
      <c r="D38" s="39">
        <v>2.3267517682023402</v>
      </c>
      <c r="F38" s="20"/>
      <c r="G38" s="20"/>
    </row>
    <row r="39" spans="2:7" x14ac:dyDescent="0.3">
      <c r="B39" s="27">
        <v>41609</v>
      </c>
      <c r="C39" s="39">
        <v>3.45543806646526</v>
      </c>
      <c r="D39" s="39">
        <v>2.5509889693377201</v>
      </c>
      <c r="F39" s="20"/>
      <c r="G39" s="20"/>
    </row>
    <row r="40" spans="2:7" x14ac:dyDescent="0.3">
      <c r="B40" s="27">
        <v>41699</v>
      </c>
      <c r="C40" s="39">
        <v>3.7158853486549899</v>
      </c>
      <c r="D40" s="39">
        <v>2.6364787905885398</v>
      </c>
      <c r="F40" s="20"/>
      <c r="G40" s="20"/>
    </row>
    <row r="41" spans="2:7" x14ac:dyDescent="0.3">
      <c r="B41" s="27">
        <v>41791</v>
      </c>
      <c r="C41" s="39">
        <v>3.4397418373866602</v>
      </c>
      <c r="D41" s="39">
        <v>2.17426291936733</v>
      </c>
      <c r="F41" s="20"/>
      <c r="G41" s="20"/>
    </row>
    <row r="42" spans="2:7" x14ac:dyDescent="0.3">
      <c r="B42" s="27">
        <v>41883</v>
      </c>
      <c r="C42" s="39">
        <v>3.3153418645995099</v>
      </c>
      <c r="D42" s="39">
        <v>1.87328503906085</v>
      </c>
      <c r="F42" s="20"/>
      <c r="G42" s="20"/>
    </row>
    <row r="43" spans="2:7" x14ac:dyDescent="0.3">
      <c r="B43" s="27">
        <v>41974</v>
      </c>
      <c r="C43" s="39">
        <v>3.0884721902600498</v>
      </c>
      <c r="D43" s="39">
        <v>1.4915750006242401</v>
      </c>
      <c r="F43" s="20"/>
      <c r="G43" s="20"/>
    </row>
    <row r="44" spans="2:7" x14ac:dyDescent="0.3">
      <c r="B44" s="27">
        <v>42064</v>
      </c>
      <c r="C44" s="39">
        <v>2.9965140343560299</v>
      </c>
      <c r="D44" s="39">
        <v>1.27203745254194</v>
      </c>
      <c r="F44" s="20"/>
      <c r="G44" s="20"/>
    </row>
    <row r="45" spans="2:7" x14ac:dyDescent="0.3">
      <c r="B45" s="27">
        <v>42156</v>
      </c>
      <c r="C45" s="39">
        <v>3.2323137549258698</v>
      </c>
      <c r="D45" s="39">
        <v>1.4082106965286101</v>
      </c>
      <c r="F45" s="20"/>
      <c r="G45" s="20"/>
    </row>
    <row r="46" spans="2:7" x14ac:dyDescent="0.3">
      <c r="B46" s="27">
        <v>42248</v>
      </c>
      <c r="C46" s="39">
        <v>3.15004573147099</v>
      </c>
      <c r="D46" s="39">
        <v>1.2504419083043601</v>
      </c>
      <c r="F46" s="20"/>
      <c r="G46" s="20"/>
    </row>
    <row r="47" spans="2:7" x14ac:dyDescent="0.3">
      <c r="B47" s="27">
        <v>42339</v>
      </c>
      <c r="C47" s="39">
        <v>3.5848170642526598</v>
      </c>
      <c r="D47" s="39">
        <v>1.6071507242180201</v>
      </c>
      <c r="F47" s="20"/>
      <c r="G47" s="20"/>
    </row>
    <row r="48" spans="2:7" x14ac:dyDescent="0.3">
      <c r="B48" s="27">
        <v>42430</v>
      </c>
      <c r="C48" s="39">
        <v>3.8452429157530301</v>
      </c>
      <c r="D48" s="39">
        <v>1.8067277117624401</v>
      </c>
      <c r="F48" s="20"/>
      <c r="G48" s="20"/>
    </row>
    <row r="49" spans="2:7" x14ac:dyDescent="0.3">
      <c r="B49" s="27">
        <v>42522</v>
      </c>
      <c r="C49" s="39">
        <v>4.3497689918957798</v>
      </c>
      <c r="D49" s="39">
        <v>2.2456312123671598</v>
      </c>
      <c r="F49" s="20"/>
      <c r="G49" s="20"/>
    </row>
    <row r="50" spans="2:7" x14ac:dyDescent="0.3">
      <c r="B50" s="27">
        <v>42614</v>
      </c>
      <c r="C50" s="39">
        <v>5.0797276785043302</v>
      </c>
      <c r="D50" s="39">
        <v>2.9151993381925299</v>
      </c>
      <c r="F50" s="20"/>
      <c r="G50" s="20"/>
    </row>
    <row r="51" spans="2:7" x14ac:dyDescent="0.3">
      <c r="B51" s="27">
        <v>42705</v>
      </c>
      <c r="C51" s="39">
        <v>5.3237816387497503</v>
      </c>
      <c r="D51" s="39">
        <v>3.1262941444836598</v>
      </c>
      <c r="F51" s="20"/>
      <c r="G51" s="20"/>
    </row>
    <row r="52" spans="2:7" x14ac:dyDescent="0.3">
      <c r="B52" s="27">
        <v>42795</v>
      </c>
      <c r="C52" s="39">
        <v>5.8231927134680204</v>
      </c>
      <c r="D52" s="39">
        <v>3.6027343063645501</v>
      </c>
      <c r="F52" s="20"/>
      <c r="G52" s="20"/>
    </row>
    <row r="53" spans="2:7" x14ac:dyDescent="0.3">
      <c r="B53" s="27">
        <v>42887</v>
      </c>
      <c r="C53" s="39">
        <v>5.6186625826540597</v>
      </c>
      <c r="D53" s="39">
        <v>3.3993478543393501</v>
      </c>
      <c r="F53" s="20"/>
      <c r="G53" s="20"/>
    </row>
    <row r="54" spans="2:7" x14ac:dyDescent="0.3">
      <c r="B54" s="27">
        <v>42979</v>
      </c>
      <c r="C54" s="39">
        <v>5.10447803887355</v>
      </c>
      <c r="D54" s="39">
        <v>2.9151161409760999</v>
      </c>
      <c r="F54" s="20"/>
      <c r="G54" s="20"/>
    </row>
    <row r="55" spans="2:7" x14ac:dyDescent="0.3">
      <c r="B55" s="27">
        <v>43070</v>
      </c>
      <c r="C55" s="39">
        <v>4.7604600296338102</v>
      </c>
      <c r="D55" s="39">
        <v>2.6045696874997102</v>
      </c>
      <c r="F55" s="20"/>
      <c r="G55" s="20"/>
    </row>
    <row r="56" spans="2:7" x14ac:dyDescent="0.3">
      <c r="B56" s="27">
        <v>43160</v>
      </c>
      <c r="C56" s="39">
        <v>4.0281707766430097</v>
      </c>
      <c r="D56" s="39">
        <v>1.92684834356038</v>
      </c>
      <c r="F56" s="20"/>
      <c r="G56" s="20"/>
    </row>
    <row r="57" spans="2:7" x14ac:dyDescent="0.3">
      <c r="B57" s="76">
        <v>43252</v>
      </c>
      <c r="C57" s="111">
        <v>3.6264551864425298</v>
      </c>
      <c r="D57" s="111">
        <v>1.59088058742145</v>
      </c>
      <c r="E57" s="78"/>
      <c r="F57" s="20"/>
      <c r="G57" s="20"/>
    </row>
    <row r="58" spans="2:7" x14ac:dyDescent="0.3">
      <c r="B58" s="27">
        <v>43344</v>
      </c>
      <c r="C58" s="29">
        <v>3.43525473546701</v>
      </c>
      <c r="D58" s="39">
        <v>1.4549067013413599</v>
      </c>
      <c r="F58" s="20"/>
      <c r="G58" s="20"/>
    </row>
    <row r="59" spans="2:7" x14ac:dyDescent="0.3">
      <c r="B59" s="65">
        <v>43435</v>
      </c>
      <c r="C59" s="67">
        <v>3.285357328071</v>
      </c>
      <c r="D59" s="69">
        <v>1.3942999063122301</v>
      </c>
      <c r="E59" s="66"/>
      <c r="F59" s="20"/>
      <c r="G59" s="20"/>
    </row>
    <row r="60" spans="2:7" x14ac:dyDescent="0.3">
      <c r="B60" s="27">
        <v>43525</v>
      </c>
      <c r="C60" s="29">
        <v>3.4838903703109798</v>
      </c>
      <c r="D60" s="39">
        <v>1.7133290224150499</v>
      </c>
      <c r="E60" s="20" t="s">
        <v>61</v>
      </c>
      <c r="F60" s="20"/>
      <c r="G60" s="20"/>
    </row>
    <row r="61" spans="2:7" x14ac:dyDescent="0.3">
      <c r="B61" s="27">
        <v>43617</v>
      </c>
      <c r="C61" s="29">
        <v>3.6093533433693099</v>
      </c>
      <c r="D61" s="39">
        <v>1.9244737407467101</v>
      </c>
      <c r="F61" s="20"/>
      <c r="G61" s="20"/>
    </row>
    <row r="62" spans="2:7" x14ac:dyDescent="0.3">
      <c r="B62" s="27">
        <v>43709</v>
      </c>
      <c r="C62" s="29">
        <v>3.6023746094392401</v>
      </c>
      <c r="D62" s="39">
        <v>2.02212529349723</v>
      </c>
      <c r="F62" s="20"/>
      <c r="G62" s="20"/>
    </row>
    <row r="63" spans="2:7" x14ac:dyDescent="0.3">
      <c r="B63" s="27">
        <v>43800</v>
      </c>
      <c r="C63" s="29">
        <v>3.38963842065795</v>
      </c>
      <c r="D63" s="39">
        <v>1.8850425994158799</v>
      </c>
      <c r="F63" s="20"/>
      <c r="G63" s="20"/>
    </row>
    <row r="64" spans="2:7" x14ac:dyDescent="0.3">
      <c r="B64" s="27">
        <v>43891</v>
      </c>
      <c r="C64" s="29">
        <v>3.11117035353909</v>
      </c>
      <c r="D64" s="39">
        <v>1.6385009233451799</v>
      </c>
      <c r="F64" s="20"/>
      <c r="G64" s="20"/>
    </row>
    <row r="65" spans="2:7" x14ac:dyDescent="0.3">
      <c r="B65" s="27">
        <v>43983</v>
      </c>
      <c r="C65" s="29">
        <v>2.9130933311519698</v>
      </c>
      <c r="D65" s="39">
        <v>1.4964861679857799</v>
      </c>
      <c r="F65" s="20"/>
      <c r="G65" s="20"/>
    </row>
    <row r="66" spans="2:7" x14ac:dyDescent="0.3">
      <c r="B66" s="27">
        <v>44075</v>
      </c>
      <c r="C66" s="29">
        <v>2.82433482701212</v>
      </c>
      <c r="D66" s="29">
        <v>1.44299949223336</v>
      </c>
      <c r="F66" s="20"/>
      <c r="G66" s="20"/>
    </row>
    <row r="67" spans="2:7" x14ac:dyDescent="0.3">
      <c r="B67" s="27">
        <v>44166</v>
      </c>
      <c r="C67" s="29">
        <v>2.8822758395636998</v>
      </c>
      <c r="D67" s="29">
        <v>1.5319079240350999</v>
      </c>
      <c r="F67" s="20"/>
      <c r="G67" s="20"/>
    </row>
    <row r="68" spans="2:7" x14ac:dyDescent="0.3">
      <c r="B68" s="27">
        <v>44256</v>
      </c>
      <c r="C68" s="29">
        <v>2.8952576151135698</v>
      </c>
      <c r="D68" s="29">
        <v>1.57588780579072</v>
      </c>
      <c r="F68" s="20"/>
      <c r="G68" s="20"/>
    </row>
    <row r="69" spans="2:7" x14ac:dyDescent="0.3">
      <c r="B69" s="27">
        <v>44348</v>
      </c>
      <c r="C69" s="29">
        <v>2.8914236363497299</v>
      </c>
      <c r="D69" s="29">
        <v>1.6019733831554399</v>
      </c>
      <c r="F69" s="20"/>
      <c r="G69" s="20"/>
    </row>
    <row r="70" spans="2:7" x14ac:dyDescent="0.3">
      <c r="B70" s="27">
        <v>44440</v>
      </c>
      <c r="C70" s="29">
        <v>2.8441700605150202</v>
      </c>
      <c r="D70" s="29">
        <v>1.5838159261904099</v>
      </c>
      <c r="F70" s="20"/>
      <c r="G70" s="20"/>
    </row>
    <row r="71" spans="2:7" x14ac:dyDescent="0.3">
      <c r="B71" s="27">
        <v>44531</v>
      </c>
      <c r="C71" s="29">
        <v>2.7824014155687999</v>
      </c>
      <c r="D71" s="29">
        <v>1.54862728038516</v>
      </c>
      <c r="F71" s="20"/>
      <c r="G71" s="20"/>
    </row>
    <row r="72" spans="2:7" x14ac:dyDescent="0.3">
      <c r="B72" s="27">
        <v>44621</v>
      </c>
      <c r="C72" s="29">
        <v>2.7287554695663001</v>
      </c>
      <c r="D72" s="29">
        <v>1.51778650720397</v>
      </c>
      <c r="E72" s="30"/>
      <c r="F72" s="20"/>
      <c r="G72" s="20"/>
    </row>
    <row r="73" spans="2:7" x14ac:dyDescent="0.3">
      <c r="B73" s="27">
        <v>44713</v>
      </c>
      <c r="C73" s="29">
        <v>2.68882812204376</v>
      </c>
      <c r="D73" s="29">
        <v>1.49565814724319</v>
      </c>
      <c r="E73" s="30"/>
      <c r="F73" s="20"/>
      <c r="G73" s="20"/>
    </row>
    <row r="74" spans="2:7" x14ac:dyDescent="0.3">
      <c r="B74" s="27">
        <v>44805</v>
      </c>
      <c r="C74" s="19">
        <v>2.68015546241771</v>
      </c>
      <c r="D74" s="19">
        <v>1.4985658067486001</v>
      </c>
      <c r="E74" s="30"/>
      <c r="F74" s="20"/>
      <c r="G74" s="20"/>
    </row>
    <row r="75" spans="2:7" x14ac:dyDescent="0.3">
      <c r="B75" s="27">
        <v>44896</v>
      </c>
      <c r="C75" s="19">
        <v>2.6968745306773898</v>
      </c>
      <c r="D75" s="19">
        <v>1.52244901433613</v>
      </c>
      <c r="E75" s="30"/>
      <c r="F75" s="20"/>
      <c r="G75" s="20"/>
    </row>
    <row r="76" spans="2:7" x14ac:dyDescent="0.3">
      <c r="B76" s="27">
        <v>44986</v>
      </c>
      <c r="C76" s="19">
        <v>2.7188141565149802</v>
      </c>
      <c r="D76" s="19">
        <v>1.54894448648434</v>
      </c>
      <c r="E76" s="30"/>
      <c r="F76" s="20"/>
      <c r="G76" s="20"/>
    </row>
    <row r="77" spans="2:7" x14ac:dyDescent="0.3">
      <c r="B77" s="27">
        <v>45078</v>
      </c>
      <c r="C77" s="19">
        <v>2.7369878658723001</v>
      </c>
      <c r="D77" s="19">
        <v>1.57066541495347</v>
      </c>
      <c r="E77" s="30"/>
      <c r="F77" s="20"/>
      <c r="G77" s="20"/>
    </row>
    <row r="78" spans="2:7" x14ac:dyDescent="0.3">
      <c r="F78" s="20"/>
      <c r="G78" s="20"/>
    </row>
    <row r="79" spans="2:7" x14ac:dyDescent="0.3">
      <c r="F79" s="20"/>
      <c r="G79" s="20"/>
    </row>
    <row r="80" spans="2:7" x14ac:dyDescent="0.3">
      <c r="F80" s="20"/>
      <c r="G80" s="20"/>
    </row>
    <row r="81" spans="2:7" x14ac:dyDescent="0.3">
      <c r="F81" s="20"/>
      <c r="G81" s="20"/>
    </row>
    <row r="82" spans="2:7" x14ac:dyDescent="0.3">
      <c r="D82" s="20"/>
      <c r="F82" s="20"/>
      <c r="G82" s="20"/>
    </row>
    <row r="83" spans="2:7" x14ac:dyDescent="0.3">
      <c r="D83" s="20"/>
      <c r="F83" s="20"/>
      <c r="G83" s="20"/>
    </row>
    <row r="84" spans="2:7" x14ac:dyDescent="0.3">
      <c r="D84" s="20"/>
      <c r="F84" s="20"/>
      <c r="G84" s="20"/>
    </row>
    <row r="85" spans="2:7" x14ac:dyDescent="0.3">
      <c r="D85" s="20"/>
      <c r="F85" s="20"/>
      <c r="G85" s="20"/>
    </row>
    <row r="86" spans="2:7" x14ac:dyDescent="0.3">
      <c r="B86" s="27"/>
      <c r="C86" s="20"/>
      <c r="D86" s="20"/>
      <c r="F86" s="20"/>
      <c r="G86" s="20"/>
    </row>
    <row r="87" spans="2:7" x14ac:dyDescent="0.3">
      <c r="B87" s="27"/>
      <c r="C87" s="20"/>
      <c r="D87" s="20"/>
      <c r="F87" s="20"/>
      <c r="G87" s="20"/>
    </row>
    <row r="88" spans="2:7" x14ac:dyDescent="0.3">
      <c r="B88" s="27"/>
      <c r="C88" s="20"/>
      <c r="D88" s="20"/>
      <c r="F88" s="20"/>
      <c r="G88" s="20"/>
    </row>
    <row r="89" spans="2:7" x14ac:dyDescent="0.3">
      <c r="B89" s="27"/>
      <c r="C89" s="20"/>
      <c r="D89" s="20"/>
      <c r="F89" s="20"/>
      <c r="G89" s="20"/>
    </row>
    <row r="90" spans="2:7" x14ac:dyDescent="0.3">
      <c r="B90" s="27"/>
    </row>
    <row r="91" spans="2:7" x14ac:dyDescent="0.3">
      <c r="B91" s="27"/>
    </row>
    <row r="92" spans="2:7" x14ac:dyDescent="0.3">
      <c r="B92" s="27"/>
    </row>
    <row r="93" spans="2:7" x14ac:dyDescent="0.3">
      <c r="B93" s="27"/>
    </row>
    <row r="94" spans="2:7" x14ac:dyDescent="0.3">
      <c r="B94" s="27"/>
    </row>
    <row r="95" spans="2:7" x14ac:dyDescent="0.3">
      <c r="B95" s="27"/>
    </row>
    <row r="96" spans="2:7" x14ac:dyDescent="0.3">
      <c r="B96" s="27"/>
    </row>
    <row r="97" spans="2:4" x14ac:dyDescent="0.3">
      <c r="B97" s="27"/>
    </row>
    <row r="98" spans="2:4" x14ac:dyDescent="0.3">
      <c r="C98" s="31"/>
      <c r="D98" s="31"/>
    </row>
  </sheetData>
  <mergeCells count="1">
    <mergeCell ref="C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Charts</vt:lpstr>
      </vt:variant>
      <vt:variant>
        <vt:i4>35</vt:i4>
      </vt:variant>
    </vt:vector>
  </HeadingPairs>
  <TitlesOfParts>
    <vt:vector size="93" baseType="lpstr">
      <vt:lpstr>index</vt:lpstr>
      <vt:lpstr>Exec_sum</vt:lpstr>
      <vt:lpstr>Table 1.1</vt:lpstr>
      <vt:lpstr>Data 1.1</vt:lpstr>
      <vt:lpstr>Data 1.2</vt:lpstr>
      <vt:lpstr>Data 1.3</vt:lpstr>
      <vt:lpstr>Data 1.4</vt:lpstr>
      <vt:lpstr>Data 1.5</vt:lpstr>
      <vt:lpstr>Data 1.6</vt:lpstr>
      <vt:lpstr>Data 1.7</vt:lpstr>
      <vt:lpstr>Data 1.8</vt:lpstr>
      <vt:lpstr>Data 1.9</vt:lpstr>
      <vt:lpstr>Data 1.10</vt:lpstr>
      <vt:lpstr>Data 1.11</vt:lpstr>
      <vt:lpstr>Data 1.12</vt:lpstr>
      <vt:lpstr>Data 1.13</vt:lpstr>
      <vt:lpstr>Data 1.14</vt:lpstr>
      <vt:lpstr>Data 1.15</vt:lpstr>
      <vt:lpstr>Data 1.16</vt:lpstr>
      <vt:lpstr>Data Fig 2.1</vt:lpstr>
      <vt:lpstr>Data Fig 2.2</vt:lpstr>
      <vt:lpstr>Data Fig 2.3</vt:lpstr>
      <vt:lpstr>Data Fig 2.4</vt:lpstr>
      <vt:lpstr>Data Fig 2.5</vt:lpstr>
      <vt:lpstr>Data Fig 2.6</vt:lpstr>
      <vt:lpstr>Data Fig 2.7</vt:lpstr>
      <vt:lpstr>Data Fig 2.8</vt:lpstr>
      <vt:lpstr>Data Fig 2.9</vt:lpstr>
      <vt:lpstr>Data Fig 2.10</vt:lpstr>
      <vt:lpstr>Data Fig 2.11</vt:lpstr>
      <vt:lpstr>Data Fig 2.12</vt:lpstr>
      <vt:lpstr>Data Fig 2.13</vt:lpstr>
      <vt:lpstr>Data Fig 2.14</vt:lpstr>
      <vt:lpstr>Data Fig 2.15</vt:lpstr>
      <vt:lpstr>Summary</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Table 2.17</vt:lpstr>
      <vt:lpstr>Table 3.1 </vt:lpstr>
      <vt:lpstr>Table 3.2</vt:lpstr>
      <vt:lpstr>Data 3.1</vt:lpstr>
      <vt:lpstr>Data 3.2</vt:lpstr>
      <vt:lpstr>Data 3.3</vt:lpstr>
      <vt:lpstr>Data 3.4</vt:lpstr>
      <vt:lpstr>Fig 1.1</vt:lpstr>
      <vt:lpstr>Fig 1.2</vt:lpstr>
      <vt:lpstr>Fig 1.3</vt:lpstr>
      <vt:lpstr>Fig 1.4</vt:lpstr>
      <vt:lpstr>Fig 1.5</vt:lpstr>
      <vt:lpstr>Fig 1.6</vt:lpstr>
      <vt:lpstr>Fig 1.7</vt:lpstr>
      <vt:lpstr>Fig 1.8</vt:lpstr>
      <vt:lpstr>Fig 1.9</vt:lpstr>
      <vt:lpstr>Fig 1.10</vt:lpstr>
      <vt:lpstr>Fig 1.11</vt:lpstr>
      <vt:lpstr>Fig 1.12</vt:lpstr>
      <vt:lpstr>Fig 1.13</vt:lpstr>
      <vt:lpstr>Fig 1.14</vt:lpstr>
      <vt:lpstr>Fig 1.15</vt:lpstr>
      <vt:lpstr>Fig 1.16</vt:lpstr>
      <vt:lpstr>Fig 2.1</vt:lpstr>
      <vt:lpstr>Fig 2.2</vt:lpstr>
      <vt:lpstr>Fig 2.3</vt:lpstr>
      <vt:lpstr>Fig 2.4</vt:lpstr>
      <vt:lpstr>Fig 2.5</vt:lpstr>
      <vt:lpstr>Fig 2.6</vt:lpstr>
      <vt:lpstr>Fig 2.7</vt:lpstr>
      <vt:lpstr>Fig 2.8</vt:lpstr>
      <vt:lpstr>Fig 2.9</vt:lpstr>
      <vt:lpstr>Fig 2.10</vt:lpstr>
      <vt:lpstr>Fig 2.11</vt:lpstr>
      <vt:lpstr>Fig 2.12</vt:lpstr>
      <vt:lpstr>Fig 2.13</vt:lpstr>
      <vt:lpstr>Fig 2.14</vt:lpstr>
      <vt:lpstr>Fig 2.15</vt:lpstr>
      <vt:lpstr>Figure 3.1</vt:lpstr>
      <vt:lpstr>Fig 3.2</vt:lpstr>
      <vt:lpstr>Fig 3.3</vt:lpstr>
      <vt:lpstr>Fig 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2017-08-15T02:31:01Z</dcterms:created>
  <dcterms:modified xsi:type="dcterms:W3CDTF">2019-05-29T00:16:25Z</dcterms:modified>
</cp:coreProperties>
</file>